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AcerNitro5\Documents\Google Диск\1. PowerLifting\1. WPF\Protocols\"/>
    </mc:Choice>
  </mc:AlternateContent>
  <bookViews>
    <workbookView xWindow="0" yWindow="0" windowWidth="11964" windowHeight="9192"/>
  </bookViews>
  <sheets>
    <sheet name="WPF AM Пауэрлифтинг БЭ" sheetId="38" r:id="rId1"/>
    <sheet name="WPF PRO Пауэрлифтинг БЭ" sheetId="40" r:id="rId2"/>
    <sheet name="WPF АМ Силовое двоеборье БЭ" sheetId="37" r:id="rId3"/>
    <sheet name="WPF PRO Силовое двоеборье БЭ" sheetId="46" r:id="rId4"/>
    <sheet name="WPF АМ Жим лежа БЭ" sheetId="14" r:id="rId5"/>
    <sheet name="WPF PRO Жим лежа БЭ" sheetId="15" r:id="rId6"/>
    <sheet name="WPF PRO Жим лежа 1СЛ" sheetId="16" r:id="rId7"/>
    <sheet name="WPF AM Становая тяга БЭ" sheetId="19" r:id="rId8"/>
    <sheet name="WPF PRO cтановая тяга БЭ" sheetId="36" r:id="rId9"/>
    <sheet name="WPF AM МПЖ 1 вес пр. хват" sheetId="17" r:id="rId10"/>
    <sheet name="WPF Pro МПЖ 1 вес пр.хват" sheetId="18" r:id="rId11"/>
    <sheet name="WBF AM строгий подьем" sheetId="42" r:id="rId12"/>
    <sheet name="WBF PRO строгий подьем" sheetId="43" r:id="rId13"/>
    <sheet name="WBF PRO свободный подьем" sheetId="48" r:id="rId14"/>
    <sheet name="WBF AM свободный подьем" sheetId="47" r:id="rId15"/>
    <sheet name="Судейская коллегия" sheetId="44" r:id="rId16"/>
  </sheets>
  <definedNames>
    <definedName name="_xlnm._FilterDatabase" localSheetId="4" hidden="1">'WPF АМ Жим лежа БЭ'!$A$11:$L$14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42" l="1"/>
  <c r="L14" i="42"/>
  <c r="L10" i="19"/>
  <c r="E10" i="19"/>
  <c r="E6" i="40"/>
  <c r="E11" i="38"/>
  <c r="E7" i="38"/>
  <c r="E10" i="37"/>
  <c r="P6" i="37"/>
  <c r="L21" i="19"/>
  <c r="E21" i="19"/>
  <c r="E19" i="19"/>
  <c r="E17" i="19"/>
  <c r="E15" i="19"/>
  <c r="E14" i="19"/>
  <c r="L9" i="19"/>
  <c r="E9" i="19"/>
  <c r="E13" i="38"/>
  <c r="E9" i="38"/>
  <c r="E6" i="38"/>
</calcChain>
</file>

<file path=xl/sharedStrings.xml><?xml version="1.0" encoding="utf-8"?>
<sst xmlns="http://schemas.openxmlformats.org/spreadsheetml/2006/main" count="1201" uniqueCount="396">
  <si>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</si>
  <si>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</si>
  <si>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</si>
  <si>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</si>
  <si>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</si>
  <si>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</si>
  <si>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</si>
  <si>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</si>
  <si>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Собственный 
вес</t>
  </si>
  <si>
    <t>Wilks</t>
  </si>
  <si>
    <t>Жим лёжа</t>
  </si>
  <si>
    <t>Становая тяга</t>
  </si>
  <si>
    <t>ВЕСОВАЯ КАТЕГОРИЯ   52</t>
  </si>
  <si>
    <t xml:space="preserve">Новосибирск/Новосибирская область </t>
  </si>
  <si>
    <t>ВЕСОВАЯ КАТЕГОРИЯ   56</t>
  </si>
  <si>
    <t xml:space="preserve">Новосибирск/Новосибирская обла </t>
  </si>
  <si>
    <t>ВЕСОВАЯ КАТЕГОРИЯ   60</t>
  </si>
  <si>
    <t>ВЕСОВАЯ КАТЕГОРИЯ   67.5</t>
  </si>
  <si>
    <t>ВЕСОВАЯ КАТЕГОРИЯ   75</t>
  </si>
  <si>
    <t>ВЕСОВАЯ КАТЕГОРИЯ   82.5</t>
  </si>
  <si>
    <t>ВЕСОВАЯ КАТЕГОРИЯ   90</t>
  </si>
  <si>
    <t>ВЕСОВАЯ КАТЕГОРИЯ   100</t>
  </si>
  <si>
    <t>ВЕСОВАЯ КАТЕГОРИЯ   110</t>
  </si>
  <si>
    <t>ВЕСОВАЯ КАТЕГОРИЯ   125</t>
  </si>
  <si>
    <t xml:space="preserve">Абсолютный зачёт </t>
  </si>
  <si>
    <t xml:space="preserve">ФИО </t>
  </si>
  <si>
    <t xml:space="preserve">Весовая </t>
  </si>
  <si>
    <t xml:space="preserve">Wilks </t>
  </si>
  <si>
    <t xml:space="preserve">Открытая </t>
  </si>
  <si>
    <t>1</t>
  </si>
  <si>
    <t/>
  </si>
  <si>
    <t>2</t>
  </si>
  <si>
    <t>Место</t>
  </si>
  <si>
    <t>Результат</t>
  </si>
  <si>
    <t>Куклин Денис</t>
  </si>
  <si>
    <t>Савченко Дмитрий</t>
  </si>
  <si>
    <t xml:space="preserve">Результат </t>
  </si>
  <si>
    <t xml:space="preserve">Технополис </t>
  </si>
  <si>
    <t xml:space="preserve">Кольцово/Новосибирская область </t>
  </si>
  <si>
    <t>Мурзин Никита</t>
  </si>
  <si>
    <t>Симонов Владимир</t>
  </si>
  <si>
    <t>Микушов Никита</t>
  </si>
  <si>
    <t>Микушов Ярослав</t>
  </si>
  <si>
    <t>Анненков С.</t>
  </si>
  <si>
    <t>Степаненко Татьяна</t>
  </si>
  <si>
    <t>Куклин Евгений</t>
  </si>
  <si>
    <t>ВЕСОВАЯ КАТЕГОРИЯ   140+</t>
  </si>
  <si>
    <t>Карпов Константин</t>
  </si>
  <si>
    <t>Главный судья соревнований:</t>
  </si>
  <si>
    <t>Главный секретарь соревнований:</t>
  </si>
  <si>
    <t>Секретари:</t>
  </si>
  <si>
    <t>Судьи:</t>
  </si>
  <si>
    <t>Новосибирск/Новосибирская обла</t>
  </si>
  <si>
    <t>Новоспорт</t>
  </si>
  <si>
    <t>may0506@ya.ru</t>
  </si>
  <si>
    <t>Новосибирск</t>
  </si>
  <si>
    <t>Стальной медведь</t>
  </si>
  <si>
    <t>Макаров Дмитрий</t>
  </si>
  <si>
    <t>Богомолов Руслан</t>
  </si>
  <si>
    <t>Волков Евгений</t>
  </si>
  <si>
    <t>Аралов Евгений</t>
  </si>
  <si>
    <t>Адреналин</t>
  </si>
  <si>
    <t>Новосибирск/Новосибирская область</t>
  </si>
  <si>
    <t>Шестак Иван</t>
  </si>
  <si>
    <t>Богомолов Денис</t>
  </si>
  <si>
    <t>Калмыков Алексей</t>
  </si>
  <si>
    <t>Савельев Александр</t>
  </si>
  <si>
    <t>Сорокин Иван</t>
  </si>
  <si>
    <t>Шмаков Сергей</t>
  </si>
  <si>
    <t xml:space="preserve"> Каргат/Новосибирская обла </t>
  </si>
  <si>
    <t>Джаббаров Диловар</t>
  </si>
  <si>
    <t>Скулкин Валерий</t>
  </si>
  <si>
    <t>Strong Fitnes</t>
  </si>
  <si>
    <t>технополис</t>
  </si>
  <si>
    <t>160</t>
  </si>
  <si>
    <t>165</t>
  </si>
  <si>
    <t>170</t>
  </si>
  <si>
    <t>Открытый класс(12.05.1989)/33</t>
  </si>
  <si>
    <t>115</t>
  </si>
  <si>
    <t>120</t>
  </si>
  <si>
    <t>122,5</t>
  </si>
  <si>
    <t>80</t>
  </si>
  <si>
    <t>90</t>
  </si>
  <si>
    <t>100</t>
  </si>
  <si>
    <t>Открытый класс(12.12.1982)/39</t>
  </si>
  <si>
    <t>Юноши (31.05.2007)/15</t>
  </si>
  <si>
    <t>75</t>
  </si>
  <si>
    <t>85</t>
  </si>
  <si>
    <t>50</t>
  </si>
  <si>
    <t>52.5</t>
  </si>
  <si>
    <t>Ветераны(19.02.1957)/65</t>
  </si>
  <si>
    <t>Аннеков С.</t>
  </si>
  <si>
    <t>70</t>
  </si>
  <si>
    <t>147.5</t>
  </si>
  <si>
    <t>155</t>
  </si>
  <si>
    <t>Открытый класс(04.03.1982)/40</t>
  </si>
  <si>
    <t>130</t>
  </si>
  <si>
    <t>135</t>
  </si>
  <si>
    <t>140</t>
  </si>
  <si>
    <t>Открытый класс(27.08.1986)/35</t>
  </si>
  <si>
    <t>122.5</t>
  </si>
  <si>
    <t>Кубер</t>
  </si>
  <si>
    <t>Окрытый класс(09.02.1997)/25</t>
  </si>
  <si>
    <t>Синько Е.</t>
  </si>
  <si>
    <t>125</t>
  </si>
  <si>
    <t>Открытый класс(26.04.1988)/34</t>
  </si>
  <si>
    <t>Железный самсон</t>
  </si>
  <si>
    <t>95</t>
  </si>
  <si>
    <t>40</t>
  </si>
  <si>
    <t>45</t>
  </si>
  <si>
    <t>Юноши (01.10.2005)/16</t>
  </si>
  <si>
    <t>65,35</t>
  </si>
  <si>
    <t>85,05</t>
  </si>
  <si>
    <t xml:space="preserve">Каргат/Новосибирская область </t>
  </si>
  <si>
    <t>107,5</t>
  </si>
  <si>
    <t>Кижайкина Марина</t>
  </si>
  <si>
    <t>Открытый класс(18.04.1977)/45</t>
  </si>
  <si>
    <t>60</t>
  </si>
  <si>
    <t>65</t>
  </si>
  <si>
    <t>Юноши(24.03.2007)/15</t>
  </si>
  <si>
    <t>56,40</t>
  </si>
  <si>
    <t>40,68</t>
  </si>
  <si>
    <t>35</t>
  </si>
  <si>
    <t>67,50</t>
  </si>
  <si>
    <t>96,84</t>
  </si>
  <si>
    <t>34,70</t>
  </si>
  <si>
    <t>73,90</t>
  </si>
  <si>
    <t>87,29</t>
  </si>
  <si>
    <t>97,20</t>
  </si>
  <si>
    <t>Юноши (07.04.2007)/15</t>
  </si>
  <si>
    <t>49,70</t>
  </si>
  <si>
    <t>51,38</t>
  </si>
  <si>
    <t>47,5</t>
  </si>
  <si>
    <t>42,5</t>
  </si>
  <si>
    <t>Новосибирск/Новосибирск область</t>
  </si>
  <si>
    <t>55</t>
  </si>
  <si>
    <t>Открытый класс(02.01.1984)/38</t>
  </si>
  <si>
    <t>59,00</t>
  </si>
  <si>
    <t>48,18</t>
  </si>
  <si>
    <t>Технополис</t>
  </si>
  <si>
    <t>37,5</t>
  </si>
  <si>
    <t>115,8</t>
  </si>
  <si>
    <t>77,70</t>
  </si>
  <si>
    <t>105</t>
  </si>
  <si>
    <t>110</t>
  </si>
  <si>
    <t>88,10</t>
  </si>
  <si>
    <t>87,90</t>
  </si>
  <si>
    <t>90,48</t>
  </si>
  <si>
    <t>93,30</t>
  </si>
  <si>
    <t>150</t>
  </si>
  <si>
    <t>157,5</t>
  </si>
  <si>
    <t>Юноши(19.12.2003)/18</t>
  </si>
  <si>
    <t>Куклин Е.</t>
  </si>
  <si>
    <t>124,4</t>
  </si>
  <si>
    <t>74,10</t>
  </si>
  <si>
    <t>96,08</t>
  </si>
  <si>
    <t>74,80</t>
  </si>
  <si>
    <t>Каргат</t>
  </si>
  <si>
    <t>177,5</t>
  </si>
  <si>
    <t>Ветераны (26.01.1977)/45</t>
  </si>
  <si>
    <t>Ветераны (16.12.1981)40</t>
  </si>
  <si>
    <t>Открытый класс(06.09.1989)/32</t>
  </si>
  <si>
    <t>Открытый класс(09.10.1997)/24</t>
  </si>
  <si>
    <t>230</t>
  </si>
  <si>
    <t>Открытый класс(01.04.1983)/39</t>
  </si>
  <si>
    <t>225</t>
  </si>
  <si>
    <t>200</t>
  </si>
  <si>
    <t>210</t>
  </si>
  <si>
    <t>215</t>
  </si>
  <si>
    <t>205</t>
  </si>
  <si>
    <t>222,5</t>
  </si>
  <si>
    <t>Свиридов Владимир</t>
  </si>
  <si>
    <t>Открытый класс(09.08.1979)42</t>
  </si>
  <si>
    <t>149,70</t>
  </si>
  <si>
    <t>ИскитимЖим</t>
  </si>
  <si>
    <t>Линево/Новосибирская область</t>
  </si>
  <si>
    <t>Синько Евгеницй</t>
  </si>
  <si>
    <t>Ветераны(07.10.1981)/40</t>
  </si>
  <si>
    <t>64,90</t>
  </si>
  <si>
    <t>145</t>
  </si>
  <si>
    <t>Открытый класс(16.12.1981)</t>
  </si>
  <si>
    <t>73.00</t>
  </si>
  <si>
    <t>28</t>
  </si>
  <si>
    <t>92,5</t>
  </si>
  <si>
    <t>Ветераны (03.08.1981)/40</t>
  </si>
  <si>
    <t>95,60</t>
  </si>
  <si>
    <t>Анастасия Битюкова</t>
  </si>
  <si>
    <t>Павел Дьячков</t>
  </si>
  <si>
    <t>Ефремов Вячеслав</t>
  </si>
  <si>
    <t>Ихно Виктор</t>
  </si>
  <si>
    <t>Синянский Александр</t>
  </si>
  <si>
    <t>Анненков Сергей</t>
  </si>
  <si>
    <t>Приседание</t>
  </si>
  <si>
    <t>85,0</t>
  </si>
  <si>
    <t>52,5</t>
  </si>
  <si>
    <t xml:space="preserve">Лично </t>
  </si>
  <si>
    <t>55,0</t>
  </si>
  <si>
    <t>120,0</t>
  </si>
  <si>
    <t xml:space="preserve">Стальной медведь </t>
  </si>
  <si>
    <t>112,5</t>
  </si>
  <si>
    <t>65,0</t>
  </si>
  <si>
    <t>67,5</t>
  </si>
  <si>
    <t>125,0</t>
  </si>
  <si>
    <t>87,5</t>
  </si>
  <si>
    <t>Чудная Оксана</t>
  </si>
  <si>
    <t>Открытая (30.05.1977)/44</t>
  </si>
  <si>
    <t>105,0</t>
  </si>
  <si>
    <t>60,0</t>
  </si>
  <si>
    <t>62,5</t>
  </si>
  <si>
    <t>135,0</t>
  </si>
  <si>
    <t>145,0</t>
  </si>
  <si>
    <t>150,0</t>
  </si>
  <si>
    <t>66,80</t>
  </si>
  <si>
    <t>165,0</t>
  </si>
  <si>
    <t>74,60</t>
  </si>
  <si>
    <t>74,90</t>
  </si>
  <si>
    <t>220,0</t>
  </si>
  <si>
    <t>130,0</t>
  </si>
  <si>
    <t>Открытый Мастерский Турнир WPF "СТОЛИЦА СИБИРИ"
12-13 ноября 2022 г.</t>
  </si>
  <si>
    <t xml:space="preserve">                        Открытый Мастерский Турнир WPF "СТОЛИЦА СИБИРИ"
                                                               12-13 ноября 2022 г.</t>
  </si>
  <si>
    <t xml:space="preserve">"Открытый Мастерский Турнир WPF ""СТОЛИЦА СИБИРИ""
12-13 ноября 2022 г."																					
																					</t>
  </si>
  <si>
    <t>75,0</t>
  </si>
  <si>
    <t>72,50</t>
  </si>
  <si>
    <t>207,5</t>
  </si>
  <si>
    <t>82.5</t>
  </si>
  <si>
    <t xml:space="preserve">Открытый Мастерский Турнир WPF "СТОЛИЦА СИБИРИ" 12-13 ноября 2022 </t>
  </si>
  <si>
    <t>57.5</t>
  </si>
  <si>
    <t>Ветераны(18.04.1977)/45</t>
  </si>
  <si>
    <t>50.90</t>
  </si>
  <si>
    <t>50,90</t>
  </si>
  <si>
    <t>37.5</t>
  </si>
  <si>
    <t>Кошурова Анастасия</t>
  </si>
  <si>
    <t>Открытый класс(08.11.1999)/23</t>
  </si>
  <si>
    <t>66.70</t>
  </si>
  <si>
    <t>Кошуров А.</t>
  </si>
  <si>
    <t>Сектор Силы</t>
  </si>
  <si>
    <t>72.5</t>
  </si>
  <si>
    <t>67.:</t>
  </si>
  <si>
    <t>Открытый класс(30.05.1977)/45</t>
  </si>
  <si>
    <t>69.60</t>
  </si>
  <si>
    <t>62.5</t>
  </si>
  <si>
    <t>107.5</t>
  </si>
  <si>
    <t>112.5</t>
  </si>
  <si>
    <t>102.5</t>
  </si>
  <si>
    <t xml:space="preserve">Стариков Егор </t>
  </si>
  <si>
    <t>Юниоры(09.03.2000)/22</t>
  </si>
  <si>
    <t>67.50</t>
  </si>
  <si>
    <t>Ветераны (04.03.1982)/40</t>
  </si>
  <si>
    <t>ADRENALIN</t>
  </si>
  <si>
    <t>Куклин Д.</t>
  </si>
  <si>
    <t>Каргат/Новосибирская область</t>
  </si>
  <si>
    <t>107.:</t>
  </si>
  <si>
    <t>11</t>
  </si>
  <si>
    <t>Сорокин И.</t>
  </si>
  <si>
    <t>Варданян Альберт</t>
  </si>
  <si>
    <t>Юноши(05.10.2006)/16</t>
  </si>
  <si>
    <t>89.60</t>
  </si>
  <si>
    <t>77.5</t>
  </si>
  <si>
    <t>137.5</t>
  </si>
  <si>
    <t>72.50</t>
  </si>
  <si>
    <t>Кузьминых Евгений</t>
  </si>
  <si>
    <t>Открытый класс(15.11.1983)/38</t>
  </si>
  <si>
    <t>ИСКИТИМ GYM</t>
  </si>
  <si>
    <t>Искитим/Новосибирская область</t>
  </si>
  <si>
    <t>Семёнов Алексей</t>
  </si>
  <si>
    <t>Открытый класс(28.05.1981)/41</t>
  </si>
  <si>
    <t>97,30</t>
  </si>
  <si>
    <t>АDRENALIN</t>
  </si>
  <si>
    <t>162.5</t>
  </si>
  <si>
    <t>167.5</t>
  </si>
  <si>
    <t>79.30</t>
  </si>
  <si>
    <t>Окрытый класс(25.01.1985)/37</t>
  </si>
  <si>
    <t>Аксёнов Владислав</t>
  </si>
  <si>
    <t>117.5</t>
  </si>
  <si>
    <t>108.30</t>
  </si>
  <si>
    <t>105.10</t>
  </si>
  <si>
    <t>172.5</t>
  </si>
  <si>
    <t>175</t>
  </si>
  <si>
    <t>Галкин Сергей</t>
  </si>
  <si>
    <t>Кузминых Евгенй</t>
  </si>
  <si>
    <t>87.39</t>
  </si>
  <si>
    <t>95.440</t>
  </si>
  <si>
    <t>97.10</t>
  </si>
  <si>
    <t>94.068</t>
  </si>
  <si>
    <t xml:space="preserve">Шестак Иван </t>
  </si>
  <si>
    <t>92.908</t>
  </si>
  <si>
    <t>56.7</t>
  </si>
  <si>
    <t>47.66</t>
  </si>
  <si>
    <t>117.94</t>
  </si>
  <si>
    <t>112.96</t>
  </si>
  <si>
    <t>72.40</t>
  </si>
  <si>
    <t>Замалиев Сергей</t>
  </si>
  <si>
    <t>Открытый класс(15.11.1977)/44</t>
  </si>
  <si>
    <t>89.9</t>
  </si>
  <si>
    <t>102.42</t>
  </si>
  <si>
    <t>Казахстан/Петропавловск</t>
  </si>
  <si>
    <t>180</t>
  </si>
  <si>
    <t>Открытый класс(11.04.1958)/64</t>
  </si>
  <si>
    <t>104.10</t>
  </si>
  <si>
    <t>Ветераны (11.04.1958)/64</t>
  </si>
  <si>
    <t>220</t>
  </si>
  <si>
    <t xml:space="preserve">"Открытый Мастерский Турнир WPF "СТОЛИЦА СИБИРИ"
12-13 ноября 2022 г."																					
																					</t>
  </si>
  <si>
    <t xml:space="preserve">Дмитрий Савченко </t>
  </si>
  <si>
    <t>Открытый класс(03.08.1981)/41</t>
  </si>
  <si>
    <t>96.10</t>
  </si>
  <si>
    <t>15</t>
  </si>
  <si>
    <t>Ветераны(03.08.1981)/41</t>
  </si>
  <si>
    <t>Ветераны (30.05.1977)/45</t>
  </si>
  <si>
    <t>Открытый класс  (30.05.1977)/45</t>
  </si>
  <si>
    <t>322,5</t>
  </si>
  <si>
    <t>Емельянов Николай</t>
  </si>
  <si>
    <t>Ветераны (30.12.1963)/58</t>
  </si>
  <si>
    <t>Ленинск-Кузнецк</t>
  </si>
  <si>
    <t>372,5</t>
  </si>
  <si>
    <t>Шумских Юрий</t>
  </si>
  <si>
    <t>80,00</t>
  </si>
  <si>
    <t>422,5</t>
  </si>
  <si>
    <t>Ветераны (19.04.1956)/66</t>
  </si>
  <si>
    <t>Секерин Валентин</t>
  </si>
  <si>
    <t>Открытая (07.10.2001)/21</t>
  </si>
  <si>
    <t>82,90</t>
  </si>
  <si>
    <t>245</t>
  </si>
  <si>
    <t>260</t>
  </si>
  <si>
    <t>625</t>
  </si>
  <si>
    <t>Открытая (15711.1983)/38</t>
  </si>
  <si>
    <t>87,30</t>
  </si>
  <si>
    <t>Искитим GYM</t>
  </si>
  <si>
    <t>Искитим</t>
  </si>
  <si>
    <t>159</t>
  </si>
  <si>
    <t>240</t>
  </si>
  <si>
    <t>250</t>
  </si>
  <si>
    <t>Докашенко Евгения</t>
  </si>
  <si>
    <t>юниоры(20.08.1999)/23</t>
  </si>
  <si>
    <t>54,6</t>
  </si>
  <si>
    <t>69,60</t>
  </si>
  <si>
    <t>Юноши(01.10.2005)/17</t>
  </si>
  <si>
    <t>65,60</t>
  </si>
  <si>
    <t>Ветераны (30.05.1977)/44</t>
  </si>
  <si>
    <t>Лопатин Александр</t>
  </si>
  <si>
    <t>ИскитимGYM</t>
  </si>
  <si>
    <t>Ветераны (02.12.1981)/41</t>
  </si>
  <si>
    <t>190</t>
  </si>
  <si>
    <t>Гришин Андрей</t>
  </si>
  <si>
    <t>Открытый класс (14.09.1985)/30</t>
  </si>
  <si>
    <t>73,30</t>
  </si>
  <si>
    <t>185</t>
  </si>
  <si>
    <t>Труньков Павел</t>
  </si>
  <si>
    <t>Открытый класс (11.12.1990)/31</t>
  </si>
  <si>
    <t>82,30</t>
  </si>
  <si>
    <t>86,50</t>
  </si>
  <si>
    <t>Юноши(19.12.2003)/19</t>
  </si>
  <si>
    <t>юноши(31705.2007)/15</t>
  </si>
  <si>
    <t>116,5</t>
  </si>
  <si>
    <t>156,0</t>
  </si>
  <si>
    <t>Открытый класс(9.08.1979)/43</t>
  </si>
  <si>
    <t xml:space="preserve">Ленево/Новосибирская обла </t>
  </si>
  <si>
    <t>300</t>
  </si>
  <si>
    <t>320</t>
  </si>
  <si>
    <t>330</t>
  </si>
  <si>
    <t>Юниоры (20.08.1999)/23</t>
  </si>
  <si>
    <t>Открытый класс(14.09.1985)/37</t>
  </si>
  <si>
    <t>290</t>
  </si>
  <si>
    <t>Открытый класс(09.08.1977)43</t>
  </si>
  <si>
    <t>ИскитимGym</t>
  </si>
  <si>
    <t>310</t>
  </si>
  <si>
    <t>540</t>
  </si>
  <si>
    <t>Gloss</t>
  </si>
  <si>
    <t>Подъем на бицепс</t>
  </si>
  <si>
    <t>72,35</t>
  </si>
  <si>
    <t xml:space="preserve">самостоятельно </t>
  </si>
  <si>
    <t>Мастерский турнир WPF "СТОЛИЦА СИБИРИ" г.Новосибирск 12-13 ноября 2022 г.</t>
  </si>
  <si>
    <t>Открытый класс (09.02.1997)/25</t>
  </si>
  <si>
    <t>Ветераны(26.01.1972)/45</t>
  </si>
  <si>
    <t>78,00</t>
  </si>
  <si>
    <t>Анненков</t>
  </si>
  <si>
    <t>Бардин Константин</t>
  </si>
  <si>
    <t>Открытый класс (20.07.1983)/39</t>
  </si>
  <si>
    <t>77,80</t>
  </si>
  <si>
    <t>Открытый класс(31.01.1991)/31</t>
  </si>
  <si>
    <t>93,90</t>
  </si>
  <si>
    <t>Открытый класс (28.05.1981)/41</t>
  </si>
  <si>
    <t>ветераны(04.07.1982)/40</t>
  </si>
  <si>
    <t>97,10</t>
  </si>
  <si>
    <t>Судейская коллегия мастерского турнира WPF СТОЛИЦА СИБИРИ 12-13 ноября 2022</t>
  </si>
  <si>
    <t>Открытый класс (14.04.1985)/37</t>
  </si>
  <si>
    <t>74,4</t>
  </si>
  <si>
    <t>Неклец Максим</t>
  </si>
  <si>
    <t>Открытый класс (18.95.1987)/35</t>
  </si>
  <si>
    <t>96,10</t>
  </si>
  <si>
    <t>82.</t>
  </si>
  <si>
    <t>Открытый класс (26.04.1988)/34</t>
  </si>
  <si>
    <t>87.5</t>
  </si>
  <si>
    <t xml:space="preserve">Возрастная 
группа </t>
  </si>
  <si>
    <t>Многоповторный
 жим лёжа</t>
  </si>
  <si>
    <t xml:space="preserve"> </t>
  </si>
  <si>
    <t>Многповторный 
жим лежа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</si>
</sst>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8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8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20"/>
      <name val="Arial Cyr"/>
      <charset val="204"/>
    </font>
    <font>
      <b/>
      <strike/>
      <sz val="10"/>
      <color rgb="FFC00000"/>
      <name val="Arial Cyr"/>
      <charset val="204"/>
    </font>
    <font>
      <b/>
      <i/>
      <strike/>
      <sz val="10"/>
      <color rgb="FFC00000"/>
      <name val="Arial Cyr"/>
      <charset val="204"/>
    </font>
    <font>
      <b/>
      <strike/>
      <sz val="10"/>
      <color rgb="FFC0504D"/>
      <name val="Arial Cyr"/>
      <charset val="204"/>
    </font>
    <font>
      <b/>
      <i/>
      <sz val="10"/>
      <color theme="1"/>
      <name val="Arial Cyr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49" fontId="0" fillId="0" borderId="11" xfId="0" applyNumberFormat="1" applyBorder="1" applyAlignment="1">
      <alignment horizontal="center"/>
    </xf>
    <xf numFmtId="49" fontId="5" fillId="0" borderId="11" xfId="0" applyNumberFormat="1" applyFont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49" fontId="0" fillId="2" borderId="11" xfId="0" applyNumberFormat="1" applyFont="1" applyFill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0" fillId="0" borderId="11" xfId="0" applyBorder="1"/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17" fillId="2" borderId="11" xfId="0" applyNumberFormat="1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workbookViewId="0">
      <selection activeCell="C18" sqref="C18"/>
    </sheetView>
  </sheetViews>
  <sheetFormatPr defaultColWidth="11.44140625" defaultRowHeight="13.2" x14ac:dyDescent="0.25"/>
  <cols>
    <col min="1" max="1" width="7.21875" bestFit="1" customWidth="1"/>
    <col min="2" max="2" width="20.44140625" customWidth="1"/>
    <col min="3" max="3" width="29" customWidth="1"/>
    <col min="5" max="5" width="9" customWidth="1"/>
    <col min="6" max="6" width="17.6640625" customWidth="1"/>
    <col min="7" max="7" width="34.33203125" bestFit="1" customWidth="1"/>
  </cols>
  <sheetData>
    <row r="1" spans="1:26" x14ac:dyDescent="0.25">
      <c r="A1" s="46" t="s">
        <v>218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9"/>
      <c r="W1" s="2"/>
      <c r="X1" s="2"/>
      <c r="Y1" s="2"/>
      <c r="Z1" s="2"/>
    </row>
    <row r="2" spans="1:26" ht="13.8" thickBot="1" x14ac:dyDescent="0.3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  <c r="W2" s="2"/>
      <c r="X2" s="2"/>
      <c r="Y2" s="2"/>
      <c r="Z2" s="2"/>
    </row>
    <row r="3" spans="1:26" ht="13.8" x14ac:dyDescent="0.25">
      <c r="A3" s="54" t="s">
        <v>32</v>
      </c>
      <c r="B3" s="56" t="s">
        <v>0</v>
      </c>
      <c r="C3" s="58" t="s">
        <v>6</v>
      </c>
      <c r="D3" s="58" t="s">
        <v>8</v>
      </c>
      <c r="E3" s="42" t="s">
        <v>9</v>
      </c>
      <c r="F3" s="42" t="s">
        <v>4</v>
      </c>
      <c r="G3" s="42" t="s">
        <v>7</v>
      </c>
      <c r="H3" s="42" t="s">
        <v>192</v>
      </c>
      <c r="I3" s="42"/>
      <c r="J3" s="42"/>
      <c r="K3" s="42"/>
      <c r="L3" s="42" t="s">
        <v>10</v>
      </c>
      <c r="M3" s="42"/>
      <c r="N3" s="42"/>
      <c r="O3" s="42"/>
      <c r="P3" s="42" t="s">
        <v>11</v>
      </c>
      <c r="Q3" s="42"/>
      <c r="R3" s="42"/>
      <c r="S3" s="42"/>
      <c r="T3" s="42" t="s">
        <v>1</v>
      </c>
      <c r="U3" s="42" t="s">
        <v>3</v>
      </c>
      <c r="V3" s="44" t="s">
        <v>2</v>
      </c>
      <c r="W3" s="1"/>
      <c r="X3" s="1"/>
      <c r="Y3" s="1"/>
      <c r="Z3" s="1"/>
    </row>
    <row r="4" spans="1:26" ht="14.4" thickBot="1" x14ac:dyDescent="0.3">
      <c r="A4" s="55"/>
      <c r="B4" s="57"/>
      <c r="C4" s="43"/>
      <c r="D4" s="43"/>
      <c r="E4" s="43"/>
      <c r="F4" s="43"/>
      <c r="G4" s="43"/>
      <c r="H4" s="18">
        <v>1</v>
      </c>
      <c r="I4" s="18">
        <v>2</v>
      </c>
      <c r="J4" s="18">
        <v>3</v>
      </c>
      <c r="K4" s="18" t="s">
        <v>5</v>
      </c>
      <c r="L4" s="18">
        <v>1</v>
      </c>
      <c r="M4" s="18">
        <v>2</v>
      </c>
      <c r="N4" s="18">
        <v>3</v>
      </c>
      <c r="O4" s="18" t="s">
        <v>5</v>
      </c>
      <c r="P4" s="18">
        <v>1</v>
      </c>
      <c r="Q4" s="18">
        <v>2</v>
      </c>
      <c r="R4" s="18">
        <v>3</v>
      </c>
      <c r="S4" s="18" t="s">
        <v>5</v>
      </c>
      <c r="T4" s="43"/>
      <c r="U4" s="43"/>
      <c r="V4" s="45"/>
      <c r="W4" s="1"/>
      <c r="X4" s="1"/>
      <c r="Y4" s="1"/>
      <c r="Z4" s="1"/>
    </row>
    <row r="5" spans="1:26" ht="15.6" x14ac:dyDescent="0.25">
      <c r="A5" s="40" t="s">
        <v>18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5"/>
      <c r="U5" s="5"/>
      <c r="V5" s="4"/>
      <c r="W5" s="3"/>
      <c r="X5" s="3"/>
      <c r="Y5" s="3"/>
      <c r="Z5" s="3"/>
    </row>
    <row r="6" spans="1:26" x14ac:dyDescent="0.25">
      <c r="A6" s="9" t="s">
        <v>29</v>
      </c>
      <c r="B6" s="8" t="s">
        <v>204</v>
      </c>
      <c r="C6" s="8" t="s">
        <v>308</v>
      </c>
      <c r="D6" s="8" t="s">
        <v>239</v>
      </c>
      <c r="E6" s="8" t="str">
        <f>"0,9948"</f>
        <v>0,9948</v>
      </c>
      <c r="F6" s="8" t="s">
        <v>198</v>
      </c>
      <c r="G6" s="8" t="s">
        <v>13</v>
      </c>
      <c r="H6" s="16" t="s">
        <v>206</v>
      </c>
      <c r="I6" s="16" t="s">
        <v>199</v>
      </c>
      <c r="J6" s="16" t="s">
        <v>78</v>
      </c>
      <c r="K6" s="9"/>
      <c r="L6" s="16" t="s">
        <v>196</v>
      </c>
      <c r="M6" s="16" t="s">
        <v>226</v>
      </c>
      <c r="N6" s="34" t="s">
        <v>208</v>
      </c>
      <c r="O6" s="9"/>
      <c r="P6" s="16" t="s">
        <v>209</v>
      </c>
      <c r="Q6" s="16" t="s">
        <v>210</v>
      </c>
      <c r="R6" s="17" t="s">
        <v>211</v>
      </c>
      <c r="S6" s="9"/>
      <c r="T6" s="9" t="s">
        <v>309</v>
      </c>
      <c r="U6" s="9"/>
      <c r="V6" s="8"/>
      <c r="W6" s="3"/>
      <c r="X6" s="3"/>
      <c r="Y6" s="3"/>
      <c r="Z6" s="3"/>
    </row>
    <row r="7" spans="1:26" x14ac:dyDescent="0.25">
      <c r="A7" s="9" t="s">
        <v>29</v>
      </c>
      <c r="B7" s="8" t="s">
        <v>204</v>
      </c>
      <c r="C7" s="8" t="s">
        <v>307</v>
      </c>
      <c r="D7" s="8" t="s">
        <v>239</v>
      </c>
      <c r="E7" s="8" t="str">
        <f>"0,9948"</f>
        <v>0,9948</v>
      </c>
      <c r="F7" s="8" t="s">
        <v>198</v>
      </c>
      <c r="G7" s="8" t="s">
        <v>13</v>
      </c>
      <c r="H7" s="16" t="s">
        <v>206</v>
      </c>
      <c r="I7" s="16" t="s">
        <v>199</v>
      </c>
      <c r="J7" s="16" t="s">
        <v>78</v>
      </c>
      <c r="K7" s="9"/>
      <c r="L7" s="16" t="s">
        <v>196</v>
      </c>
      <c r="M7" s="16" t="s">
        <v>226</v>
      </c>
      <c r="N7" s="34" t="s">
        <v>208</v>
      </c>
      <c r="O7" s="9"/>
      <c r="P7" s="16" t="s">
        <v>209</v>
      </c>
      <c r="Q7" s="16" t="s">
        <v>210</v>
      </c>
      <c r="R7" s="17" t="s">
        <v>211</v>
      </c>
      <c r="S7" s="9"/>
      <c r="T7" s="9" t="s">
        <v>309</v>
      </c>
      <c r="U7" s="9"/>
      <c r="V7" s="8"/>
      <c r="W7" s="3"/>
      <c r="X7" s="3"/>
      <c r="Y7" s="3"/>
      <c r="Z7" s="3"/>
    </row>
    <row r="8" spans="1:26" ht="15.6" x14ac:dyDescent="0.25">
      <c r="A8" s="81" t="s">
        <v>17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9"/>
      <c r="U8" s="9"/>
      <c r="V8" s="8"/>
      <c r="W8" s="3"/>
      <c r="X8" s="3"/>
      <c r="Y8" s="3"/>
      <c r="Z8" s="3"/>
    </row>
    <row r="9" spans="1:26" x14ac:dyDescent="0.25">
      <c r="A9" s="9" t="s">
        <v>29</v>
      </c>
      <c r="B9" s="8" t="s">
        <v>310</v>
      </c>
      <c r="C9" s="8" t="s">
        <v>311</v>
      </c>
      <c r="D9" s="8" t="s">
        <v>212</v>
      </c>
      <c r="E9" s="8" t="str">
        <f>"0,7775"</f>
        <v>0,7775</v>
      </c>
      <c r="F9" s="8"/>
      <c r="G9" s="8" t="s">
        <v>312</v>
      </c>
      <c r="H9" s="16" t="s">
        <v>197</v>
      </c>
      <c r="I9" s="16" t="s">
        <v>80</v>
      </c>
      <c r="J9" s="16" t="s">
        <v>217</v>
      </c>
      <c r="K9" s="9"/>
      <c r="L9" s="17" t="s">
        <v>193</v>
      </c>
      <c r="M9" s="16" t="s">
        <v>183</v>
      </c>
      <c r="N9" s="17" t="s">
        <v>202</v>
      </c>
      <c r="O9" s="9"/>
      <c r="P9" s="16" t="s">
        <v>149</v>
      </c>
      <c r="Q9" s="25" t="s">
        <v>149</v>
      </c>
      <c r="R9" s="17" t="s">
        <v>150</v>
      </c>
      <c r="S9" s="9"/>
      <c r="T9" s="9" t="s">
        <v>313</v>
      </c>
      <c r="U9" s="9"/>
      <c r="V9" s="8"/>
      <c r="W9" s="3"/>
      <c r="X9" s="3"/>
      <c r="Y9" s="3"/>
      <c r="Z9" s="3"/>
    </row>
    <row r="10" spans="1:26" ht="15.6" x14ac:dyDescent="0.25">
      <c r="A10" s="81" t="s">
        <v>19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9"/>
      <c r="U10" s="9"/>
      <c r="V10" s="8"/>
      <c r="W10" s="3"/>
      <c r="X10" s="3"/>
      <c r="Y10" s="3"/>
      <c r="Z10" s="3"/>
    </row>
    <row r="11" spans="1:26" x14ac:dyDescent="0.25">
      <c r="A11" s="9" t="s">
        <v>29</v>
      </c>
      <c r="B11" s="8" t="s">
        <v>314</v>
      </c>
      <c r="C11" s="8" t="s">
        <v>317</v>
      </c>
      <c r="D11" s="8" t="s">
        <v>315</v>
      </c>
      <c r="E11" s="8" t="str">
        <f>"0,6774"</f>
        <v>0,6774</v>
      </c>
      <c r="F11" s="8" t="s">
        <v>195</v>
      </c>
      <c r="G11" s="8" t="s">
        <v>13</v>
      </c>
      <c r="H11" s="16" t="s">
        <v>149</v>
      </c>
      <c r="I11" s="16" t="s">
        <v>74</v>
      </c>
      <c r="J11" s="34" t="s">
        <v>213</v>
      </c>
      <c r="K11" s="9"/>
      <c r="L11" s="34" t="s">
        <v>81</v>
      </c>
      <c r="M11" s="16" t="s">
        <v>87</v>
      </c>
      <c r="N11" s="34" t="s">
        <v>203</v>
      </c>
      <c r="O11" s="9"/>
      <c r="P11" s="16" t="s">
        <v>149</v>
      </c>
      <c r="Q11" s="34" t="s">
        <v>74</v>
      </c>
      <c r="R11" s="34" t="s">
        <v>76</v>
      </c>
      <c r="S11" s="9"/>
      <c r="T11" s="9" t="s">
        <v>316</v>
      </c>
      <c r="U11" s="9"/>
      <c r="V11" s="8"/>
      <c r="W11" s="3"/>
      <c r="X11" s="3"/>
      <c r="Y11" s="3"/>
      <c r="Z11" s="3"/>
    </row>
    <row r="12" spans="1:26" ht="15.6" x14ac:dyDescent="0.25">
      <c r="A12" s="81" t="s">
        <v>20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9"/>
      <c r="U12" s="9"/>
      <c r="V12" s="8"/>
      <c r="W12" s="3"/>
      <c r="X12" s="3"/>
      <c r="Y12" s="3"/>
      <c r="Z12" s="3"/>
    </row>
    <row r="13" spans="1:26" x14ac:dyDescent="0.25">
      <c r="A13" s="9" t="s">
        <v>29</v>
      </c>
      <c r="B13" s="8" t="s">
        <v>260</v>
      </c>
      <c r="C13" s="8" t="s">
        <v>324</v>
      </c>
      <c r="D13" s="8" t="s">
        <v>325</v>
      </c>
      <c r="E13" s="8" t="str">
        <f>"0,6790"</f>
        <v>0,6790</v>
      </c>
      <c r="F13" s="8" t="s">
        <v>326</v>
      </c>
      <c r="G13" s="8" t="s">
        <v>327</v>
      </c>
      <c r="H13" s="16" t="s">
        <v>166</v>
      </c>
      <c r="I13" s="25" t="s">
        <v>168</v>
      </c>
      <c r="J13" s="16" t="s">
        <v>168</v>
      </c>
      <c r="K13" s="9"/>
      <c r="L13" s="34" t="s">
        <v>328</v>
      </c>
      <c r="M13" s="16" t="s">
        <v>74</v>
      </c>
      <c r="N13" s="25" t="s">
        <v>76</v>
      </c>
      <c r="O13" s="9"/>
      <c r="P13" s="16" t="s">
        <v>329</v>
      </c>
      <c r="Q13" s="16" t="s">
        <v>330</v>
      </c>
      <c r="R13" s="25" t="s">
        <v>322</v>
      </c>
      <c r="S13" s="9"/>
      <c r="T13" s="9" t="s">
        <v>323</v>
      </c>
      <c r="U13" s="9"/>
      <c r="V13" s="8"/>
      <c r="W13" s="3"/>
      <c r="X13" s="3"/>
      <c r="Y13" s="3"/>
      <c r="Z13" s="3"/>
    </row>
    <row r="14" spans="1:26" x14ac:dyDescent="0.25">
      <c r="A14" s="32"/>
      <c r="B14" s="33"/>
      <c r="C14" s="33"/>
      <c r="D14" s="33"/>
      <c r="E14" s="33"/>
      <c r="F14" s="33"/>
      <c r="G14" s="33"/>
      <c r="H14" s="68"/>
      <c r="I14" s="68"/>
      <c r="J14" s="68"/>
      <c r="K14" s="68"/>
      <c r="L14" s="69"/>
      <c r="M14" s="68"/>
      <c r="N14" s="70"/>
      <c r="O14" s="68"/>
      <c r="P14" s="68"/>
      <c r="Q14" s="68"/>
      <c r="R14" s="68"/>
      <c r="S14" s="32"/>
      <c r="T14" s="32"/>
      <c r="U14" s="32"/>
      <c r="V14" s="33"/>
      <c r="W14" s="3"/>
      <c r="X14" s="3"/>
      <c r="Y14" s="3"/>
      <c r="Z14" s="3"/>
    </row>
    <row r="15" spans="1:26" x14ac:dyDescent="0.25">
      <c r="A15" s="4"/>
      <c r="B15" s="4" t="s">
        <v>30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4"/>
      <c r="B16" s="4" t="s">
        <v>30</v>
      </c>
      <c r="C16" s="4"/>
      <c r="D16" s="4"/>
      <c r="E16" s="4"/>
      <c r="F16" s="4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4"/>
      <c r="W16" s="3"/>
      <c r="X16" s="3"/>
      <c r="Y16" s="3"/>
      <c r="Z16" s="3"/>
    </row>
    <row r="17" spans="1:26" x14ac:dyDescent="0.25">
      <c r="A17" s="4"/>
      <c r="B17" s="4" t="s">
        <v>30</v>
      </c>
      <c r="C17" s="4"/>
      <c r="D17" s="4"/>
      <c r="E17" s="4"/>
      <c r="F17" s="4"/>
      <c r="G17" s="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4"/>
      <c r="W17" s="3"/>
      <c r="X17" s="3"/>
      <c r="Y17" s="3"/>
      <c r="Z17" s="3"/>
    </row>
    <row r="18" spans="1:26" x14ac:dyDescent="0.25">
      <c r="A18" s="4"/>
      <c r="B18" s="4" t="s">
        <v>30</v>
      </c>
      <c r="C18" s="4"/>
      <c r="D18" s="4"/>
      <c r="E18" s="4"/>
      <c r="F18" s="4"/>
      <c r="G18" s="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4"/>
      <c r="W18" s="3"/>
      <c r="X18" s="3"/>
      <c r="Y18" s="3"/>
      <c r="Z18" s="3"/>
    </row>
  </sheetData>
  <mergeCells count="18">
    <mergeCell ref="A12:S12"/>
    <mergeCell ref="A8:S8"/>
    <mergeCell ref="A10:S10"/>
    <mergeCell ref="A5:S5"/>
    <mergeCell ref="A1:V2"/>
    <mergeCell ref="A3:A4"/>
    <mergeCell ref="B3:B4"/>
    <mergeCell ref="C3:C4"/>
    <mergeCell ref="D3:D4"/>
    <mergeCell ref="E3:E4"/>
    <mergeCell ref="F3:F4"/>
    <mergeCell ref="G3:G4"/>
    <mergeCell ref="H3:K3"/>
    <mergeCell ref="L3:O3"/>
    <mergeCell ref="P3:S3"/>
    <mergeCell ref="T3:T4"/>
    <mergeCell ref="U3:U4"/>
    <mergeCell ref="V3:V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selection activeCell="C20" sqref="C20"/>
    </sheetView>
  </sheetViews>
  <sheetFormatPr defaultColWidth="11.44140625" defaultRowHeight="13.2" x14ac:dyDescent="0.25"/>
  <cols>
    <col min="1" max="1" width="7.21875" bestFit="1" customWidth="1"/>
    <col min="2" max="2" width="21.109375" customWidth="1"/>
    <col min="3" max="3" width="25.5546875" customWidth="1"/>
    <col min="5" max="5" width="8.77734375" customWidth="1"/>
    <col min="6" max="6" width="14.21875" customWidth="1"/>
    <col min="7" max="7" width="35.77734375" customWidth="1"/>
  </cols>
  <sheetData>
    <row r="1" spans="1:26" ht="12.9" customHeight="1" x14ac:dyDescent="0.25">
      <c r="A1" s="46" t="s">
        <v>218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9"/>
      <c r="W1" s="2"/>
      <c r="X1" s="2"/>
      <c r="Y1" s="2"/>
      <c r="Z1" s="2"/>
    </row>
    <row r="2" spans="1:26" ht="14.1" customHeight="1" thickBot="1" x14ac:dyDescent="0.3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  <c r="W2" s="2"/>
      <c r="X2" s="2"/>
      <c r="Y2" s="2"/>
      <c r="Z2" s="2"/>
    </row>
    <row r="3" spans="1:26" ht="13.8" x14ac:dyDescent="0.25">
      <c r="A3" s="54" t="s">
        <v>32</v>
      </c>
      <c r="B3" s="56" t="s">
        <v>0</v>
      </c>
      <c r="C3" s="58" t="s">
        <v>6</v>
      </c>
      <c r="D3" s="58" t="s">
        <v>8</v>
      </c>
      <c r="E3" s="42" t="s">
        <v>9</v>
      </c>
      <c r="F3" s="42" t="s">
        <v>4</v>
      </c>
      <c r="G3" s="42" t="s">
        <v>7</v>
      </c>
      <c r="H3" s="42" t="s">
        <v>192</v>
      </c>
      <c r="I3" s="42"/>
      <c r="J3" s="42"/>
      <c r="K3" s="42"/>
      <c r="L3" s="42" t="s">
        <v>10</v>
      </c>
      <c r="M3" s="42"/>
      <c r="N3" s="42"/>
      <c r="O3" s="42"/>
      <c r="P3" s="42" t="s">
        <v>11</v>
      </c>
      <c r="Q3" s="42"/>
      <c r="R3" s="42"/>
      <c r="S3" s="42"/>
      <c r="T3" s="42" t="s">
        <v>1</v>
      </c>
      <c r="U3" s="42" t="s">
        <v>3</v>
      </c>
      <c r="V3" s="44" t="s">
        <v>2</v>
      </c>
      <c r="W3" s="1"/>
      <c r="X3" s="1"/>
      <c r="Y3" s="1"/>
      <c r="Z3" s="1"/>
    </row>
    <row r="4" spans="1:26" ht="14.4" thickBot="1" x14ac:dyDescent="0.3">
      <c r="A4" s="55"/>
      <c r="B4" s="57"/>
      <c r="C4" s="43"/>
      <c r="D4" s="43"/>
      <c r="E4" s="43"/>
      <c r="F4" s="43"/>
      <c r="G4" s="43"/>
      <c r="H4" s="18">
        <v>1</v>
      </c>
      <c r="I4" s="18">
        <v>2</v>
      </c>
      <c r="J4" s="18">
        <v>3</v>
      </c>
      <c r="K4" s="18" t="s">
        <v>5</v>
      </c>
      <c r="L4" s="18">
        <v>1</v>
      </c>
      <c r="M4" s="18">
        <v>2</v>
      </c>
      <c r="N4" s="18">
        <v>3</v>
      </c>
      <c r="O4" s="18" t="s">
        <v>5</v>
      </c>
      <c r="P4" s="18">
        <v>1</v>
      </c>
      <c r="Q4" s="18">
        <v>2</v>
      </c>
      <c r="R4" s="18">
        <v>3</v>
      </c>
      <c r="S4" s="18" t="s">
        <v>5</v>
      </c>
      <c r="T4" s="43"/>
      <c r="U4" s="43"/>
      <c r="V4" s="45"/>
      <c r="W4" s="1"/>
      <c r="X4" s="1"/>
      <c r="Y4" s="1"/>
      <c r="Z4" s="1"/>
    </row>
    <row r="5" spans="1:26" ht="15.6" x14ac:dyDescent="0.25">
      <c r="A5" s="41" t="s">
        <v>20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26" x14ac:dyDescent="0.25">
      <c r="A6" s="9" t="s">
        <v>29</v>
      </c>
      <c r="B6" s="8" t="s">
        <v>318</v>
      </c>
      <c r="C6" s="8" t="s">
        <v>319</v>
      </c>
      <c r="D6" s="8" t="s">
        <v>320</v>
      </c>
      <c r="E6" s="8" t="str">
        <f>"0,6790"</f>
        <v>0,6790</v>
      </c>
      <c r="F6" s="8" t="s">
        <v>235</v>
      </c>
      <c r="G6" s="8" t="s">
        <v>13</v>
      </c>
      <c r="H6" s="16" t="s">
        <v>166</v>
      </c>
      <c r="I6" s="16" t="s">
        <v>168</v>
      </c>
      <c r="J6" s="16" t="s">
        <v>165</v>
      </c>
      <c r="K6" s="9"/>
      <c r="L6" s="34" t="s">
        <v>96</v>
      </c>
      <c r="M6" s="16" t="s">
        <v>98</v>
      </c>
      <c r="N6" s="25" t="s">
        <v>179</v>
      </c>
      <c r="O6" s="9"/>
      <c r="P6" s="16" t="s">
        <v>300</v>
      </c>
      <c r="Q6" s="16" t="s">
        <v>321</v>
      </c>
      <c r="R6" s="16" t="s">
        <v>322</v>
      </c>
      <c r="S6" s="9"/>
      <c r="T6" s="9" t="s">
        <v>323</v>
      </c>
      <c r="U6" s="71"/>
      <c r="V6" s="71"/>
    </row>
    <row r="7" spans="1:26" x14ac:dyDescent="0.25">
      <c r="A7" s="4"/>
      <c r="B7" s="4" t="s">
        <v>30</v>
      </c>
      <c r="C7" s="4"/>
      <c r="D7" s="4"/>
      <c r="E7" s="4"/>
      <c r="F7" s="4"/>
      <c r="G7" s="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</sheetData>
  <mergeCells count="15">
    <mergeCell ref="A5:S5"/>
    <mergeCell ref="A1:V2"/>
    <mergeCell ref="A3:A4"/>
    <mergeCell ref="B3:B4"/>
    <mergeCell ref="C3:C4"/>
    <mergeCell ref="D3:D4"/>
    <mergeCell ref="E3:E4"/>
    <mergeCell ref="F3:F4"/>
    <mergeCell ref="G3:G4"/>
    <mergeCell ref="H3:K3"/>
    <mergeCell ref="L3:O3"/>
    <mergeCell ref="P3:S3"/>
    <mergeCell ref="T3:T4"/>
    <mergeCell ref="U3:U4"/>
    <mergeCell ref="V3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5"/>
  <sheetViews>
    <sheetView workbookViewId="0">
      <selection activeCell="C18" sqref="C18"/>
    </sheetView>
  </sheetViews>
  <sheetFormatPr defaultColWidth="8.88671875" defaultRowHeight="13.2" x14ac:dyDescent="0.25"/>
  <cols>
    <col min="1" max="1" width="8.77734375" customWidth="1"/>
    <col min="2" max="2" width="21.44140625" customWidth="1"/>
    <col min="3" max="3" width="28.44140625" bestFit="1" customWidth="1"/>
    <col min="4" max="4" width="11.5546875" customWidth="1"/>
    <col min="6" max="6" width="18.109375" bestFit="1" customWidth="1"/>
    <col min="7" max="7" width="34.33203125" bestFit="1" customWidth="1"/>
  </cols>
  <sheetData>
    <row r="1" spans="1:19" ht="37.5" customHeight="1" x14ac:dyDescent="0.25">
      <c r="A1" s="46" t="s">
        <v>225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9"/>
      <c r="S1" s="2"/>
    </row>
    <row r="2" spans="1:19" ht="46.5" customHeight="1" thickBot="1" x14ac:dyDescent="0.3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  <c r="S2" s="2"/>
    </row>
    <row r="3" spans="1:19" ht="13.8" x14ac:dyDescent="0.25">
      <c r="A3" s="54" t="s">
        <v>32</v>
      </c>
      <c r="B3" s="56" t="s">
        <v>0</v>
      </c>
      <c r="C3" s="58" t="s">
        <v>6</v>
      </c>
      <c r="D3" s="58" t="s">
        <v>8</v>
      </c>
      <c r="E3" s="42" t="s">
        <v>9</v>
      </c>
      <c r="F3" s="42" t="s">
        <v>4</v>
      </c>
      <c r="G3" s="42" t="s">
        <v>7</v>
      </c>
      <c r="H3" s="42" t="s">
        <v>10</v>
      </c>
      <c r="I3" s="42"/>
      <c r="J3" s="42"/>
      <c r="K3" s="42"/>
      <c r="L3" s="42" t="s">
        <v>11</v>
      </c>
      <c r="M3" s="42"/>
      <c r="N3" s="42"/>
      <c r="O3" s="42"/>
      <c r="P3" s="42" t="s">
        <v>1</v>
      </c>
      <c r="Q3" s="42" t="s">
        <v>3</v>
      </c>
      <c r="R3" s="44" t="s">
        <v>2</v>
      </c>
      <c r="S3" s="1"/>
    </row>
    <row r="4" spans="1:19" ht="14.4" thickBot="1" x14ac:dyDescent="0.3">
      <c r="A4" s="55"/>
      <c r="B4" s="57"/>
      <c r="C4" s="43"/>
      <c r="D4" s="43"/>
      <c r="E4" s="43"/>
      <c r="F4" s="43"/>
      <c r="G4" s="43"/>
      <c r="H4" s="18">
        <v>1</v>
      </c>
      <c r="I4" s="18">
        <v>2</v>
      </c>
      <c r="J4" s="18">
        <v>3</v>
      </c>
      <c r="K4" s="18" t="s">
        <v>5</v>
      </c>
      <c r="L4" s="18">
        <v>1</v>
      </c>
      <c r="M4" s="18">
        <v>2</v>
      </c>
      <c r="N4" s="18">
        <v>3</v>
      </c>
      <c r="O4" s="18" t="s">
        <v>5</v>
      </c>
      <c r="P4" s="43"/>
      <c r="Q4" s="43"/>
      <c r="R4" s="45"/>
      <c r="S4" s="1"/>
    </row>
    <row r="5" spans="1:19" ht="15.6" x14ac:dyDescent="0.25">
      <c r="A5" s="60" t="s">
        <v>14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5"/>
      <c r="Q5" s="5"/>
      <c r="R5" s="4"/>
      <c r="S5" s="3"/>
    </row>
    <row r="6" spans="1:19" x14ac:dyDescent="0.25">
      <c r="A6" s="9" t="s">
        <v>29</v>
      </c>
      <c r="B6" s="8" t="s">
        <v>331</v>
      </c>
      <c r="C6" s="8" t="s">
        <v>359</v>
      </c>
      <c r="D6" s="8" t="s">
        <v>123</v>
      </c>
      <c r="E6" s="8"/>
      <c r="F6" s="8"/>
      <c r="G6" s="8" t="s">
        <v>15</v>
      </c>
      <c r="H6" s="16" t="s">
        <v>133</v>
      </c>
      <c r="I6" s="16" t="s">
        <v>132</v>
      </c>
      <c r="J6" s="17" t="s">
        <v>194</v>
      </c>
      <c r="K6" s="9"/>
      <c r="L6" s="16" t="s">
        <v>114</v>
      </c>
      <c r="M6" s="16" t="s">
        <v>78</v>
      </c>
      <c r="N6" s="25" t="s">
        <v>80</v>
      </c>
      <c r="O6" s="9"/>
      <c r="P6" s="9" t="str">
        <f>"162,5"</f>
        <v>162,5</v>
      </c>
      <c r="Q6" s="9"/>
      <c r="R6" s="8"/>
      <c r="S6" s="3"/>
    </row>
    <row r="7" spans="1:19" ht="15.6" x14ac:dyDescent="0.25">
      <c r="A7" s="41" t="s">
        <v>18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5"/>
      <c r="Q7" s="5"/>
      <c r="R7" s="4"/>
      <c r="S7" s="3"/>
    </row>
    <row r="8" spans="1:19" x14ac:dyDescent="0.25">
      <c r="A8" s="9" t="s">
        <v>29</v>
      </c>
      <c r="B8" s="8" t="s">
        <v>204</v>
      </c>
      <c r="C8" s="8" t="s">
        <v>205</v>
      </c>
      <c r="D8" s="8" t="s">
        <v>334</v>
      </c>
      <c r="E8" s="8"/>
      <c r="F8" s="8" t="s">
        <v>198</v>
      </c>
      <c r="G8" s="8" t="s">
        <v>13</v>
      </c>
      <c r="H8" s="16" t="s">
        <v>196</v>
      </c>
      <c r="I8" s="16" t="s">
        <v>207</v>
      </c>
      <c r="J8" s="34" t="s">
        <v>208</v>
      </c>
      <c r="K8" s="9"/>
      <c r="L8" s="16" t="s">
        <v>209</v>
      </c>
      <c r="M8" s="16" t="s">
        <v>210</v>
      </c>
      <c r="N8" s="17" t="s">
        <v>211</v>
      </c>
      <c r="O8" s="9"/>
      <c r="P8" s="9" t="s">
        <v>223</v>
      </c>
      <c r="Q8" s="9"/>
      <c r="R8" s="8"/>
      <c r="S8" s="3"/>
    </row>
    <row r="9" spans="1:19" ht="15.6" x14ac:dyDescent="0.25">
      <c r="A9" s="41" t="s">
        <v>18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5"/>
      <c r="Q9" s="5"/>
      <c r="R9" s="4"/>
      <c r="S9" s="3"/>
    </row>
    <row r="10" spans="1:19" x14ac:dyDescent="0.25">
      <c r="A10" s="9" t="s">
        <v>29</v>
      </c>
      <c r="B10" s="8" t="s">
        <v>342</v>
      </c>
      <c r="C10" s="8" t="s">
        <v>360</v>
      </c>
      <c r="D10" s="8" t="s">
        <v>126</v>
      </c>
      <c r="E10" s="8" t="str">
        <f>"0,7126"</f>
        <v>0,7126</v>
      </c>
      <c r="F10" s="8"/>
      <c r="G10" s="8"/>
      <c r="H10" s="34" t="s">
        <v>143</v>
      </c>
      <c r="I10" s="16" t="s">
        <v>144</v>
      </c>
      <c r="J10" s="34" t="s">
        <v>78</v>
      </c>
      <c r="K10" s="9"/>
      <c r="L10" s="16" t="s">
        <v>75</v>
      </c>
      <c r="M10" s="34" t="s">
        <v>277</v>
      </c>
      <c r="N10" s="25" t="s">
        <v>345</v>
      </c>
      <c r="O10" s="9"/>
      <c r="P10" s="9" t="s">
        <v>361</v>
      </c>
      <c r="Q10" s="9"/>
      <c r="R10" s="8"/>
      <c r="S10" s="3"/>
    </row>
    <row r="11" spans="1:19" x14ac:dyDescent="0.25">
      <c r="A11" s="4"/>
      <c r="B11" s="4" t="s">
        <v>30</v>
      </c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4"/>
      <c r="S11" s="3"/>
    </row>
    <row r="12" spans="1:19" x14ac:dyDescent="0.25">
      <c r="A12" s="4"/>
      <c r="B12" s="4" t="s">
        <v>30</v>
      </c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  <c r="N12" s="5"/>
      <c r="O12" s="5"/>
      <c r="P12" s="5"/>
      <c r="Q12" s="5"/>
      <c r="R12" s="4"/>
      <c r="S12" s="3"/>
    </row>
    <row r="13" spans="1:19" x14ac:dyDescent="0.25">
      <c r="A13" s="4"/>
      <c r="B13" s="4" t="s">
        <v>30</v>
      </c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  <c r="N13" s="5"/>
      <c r="O13" s="5"/>
      <c r="P13" s="5"/>
      <c r="Q13" s="5"/>
      <c r="R13" s="4"/>
      <c r="S13" s="3"/>
    </row>
    <row r="14" spans="1:19" ht="15" x14ac:dyDescent="0.25">
      <c r="A14" s="4"/>
      <c r="B14" s="4" t="s">
        <v>30</v>
      </c>
      <c r="C14" s="4"/>
      <c r="D14" s="4"/>
      <c r="E14" s="4"/>
      <c r="F14" s="11"/>
      <c r="G14" s="4"/>
      <c r="H14" s="5"/>
      <c r="I14" s="5"/>
      <c r="J14" s="5"/>
      <c r="K14" s="5"/>
      <c r="L14" s="5"/>
      <c r="M14" s="5"/>
      <c r="N14" s="5"/>
      <c r="O14" s="5"/>
      <c r="P14" s="5"/>
      <c r="Q14" s="5"/>
      <c r="R14" s="4"/>
      <c r="S14" s="3"/>
    </row>
    <row r="15" spans="1:19" ht="15" x14ac:dyDescent="0.25">
      <c r="A15" s="4"/>
      <c r="B15" s="4" t="s">
        <v>30</v>
      </c>
      <c r="C15" s="4"/>
      <c r="D15" s="4"/>
      <c r="E15" s="4"/>
      <c r="F15" s="11"/>
      <c r="G15" s="4"/>
      <c r="H15" s="5"/>
      <c r="I15" s="5"/>
      <c r="J15" s="5"/>
      <c r="K15" s="5"/>
      <c r="L15" s="5"/>
      <c r="M15" s="5"/>
      <c r="N15" s="5"/>
      <c r="O15" s="5"/>
      <c r="P15" s="5"/>
      <c r="Q15" s="5"/>
      <c r="R15" s="4"/>
      <c r="S15" s="3"/>
    </row>
    <row r="16" spans="1:19" ht="15" x14ac:dyDescent="0.25">
      <c r="A16" s="4"/>
      <c r="B16" s="4" t="s">
        <v>30</v>
      </c>
      <c r="C16" s="4"/>
      <c r="D16" s="4"/>
      <c r="E16" s="4"/>
      <c r="F16" s="11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4"/>
      <c r="S16" s="3"/>
    </row>
    <row r="17" spans="1:2" x14ac:dyDescent="0.25">
      <c r="A17" s="20"/>
      <c r="B17" s="20"/>
    </row>
    <row r="18" spans="1:2" x14ac:dyDescent="0.25">
      <c r="A18" s="20"/>
      <c r="B18" s="20"/>
    </row>
    <row r="19" spans="1:2" x14ac:dyDescent="0.25">
      <c r="A19" s="20"/>
      <c r="B19" s="20"/>
    </row>
    <row r="345" spans="16:19" x14ac:dyDescent="0.25">
      <c r="P345" t="s">
        <v>52</v>
      </c>
      <c r="Q345" t="s">
        <v>53</v>
      </c>
      <c r="R345">
        <v>89133760101</v>
      </c>
      <c r="S345" t="s">
        <v>54</v>
      </c>
    </row>
  </sheetData>
  <mergeCells count="16">
    <mergeCell ref="A5:O5"/>
    <mergeCell ref="A7:O7"/>
    <mergeCell ref="A9:O9"/>
    <mergeCell ref="A1:R2"/>
    <mergeCell ref="A3:A4"/>
    <mergeCell ref="B3:B4"/>
    <mergeCell ref="C3:C4"/>
    <mergeCell ref="D3:D4"/>
    <mergeCell ref="E3:E4"/>
    <mergeCell ref="F3:F4"/>
    <mergeCell ref="G3:G4"/>
    <mergeCell ref="H3:K3"/>
    <mergeCell ref="L3:O3"/>
    <mergeCell ref="P3:P4"/>
    <mergeCell ref="Q3:Q4"/>
    <mergeCell ref="R3:R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C19" sqref="C19"/>
    </sheetView>
  </sheetViews>
  <sheetFormatPr defaultColWidth="11.44140625" defaultRowHeight="13.2" x14ac:dyDescent="0.25"/>
  <cols>
    <col min="1" max="1" width="7.21875" bestFit="1" customWidth="1"/>
    <col min="2" max="2" width="20.21875" customWidth="1"/>
    <col min="3" max="3" width="27.88671875" bestFit="1" customWidth="1"/>
    <col min="5" max="5" width="8.109375" customWidth="1"/>
    <col min="6" max="6" width="12" bestFit="1" customWidth="1"/>
    <col min="7" max="7" width="31.33203125" bestFit="1" customWidth="1"/>
  </cols>
  <sheetData>
    <row r="1" spans="1:18" x14ac:dyDescent="0.25">
      <c r="A1" s="46" t="s">
        <v>225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9"/>
    </row>
    <row r="2" spans="1:18" ht="13.8" thickBot="1" x14ac:dyDescent="0.3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</row>
    <row r="3" spans="1:18" ht="13.8" x14ac:dyDescent="0.25">
      <c r="A3" s="54" t="s">
        <v>32</v>
      </c>
      <c r="B3" s="56" t="s">
        <v>0</v>
      </c>
      <c r="C3" s="58" t="s">
        <v>6</v>
      </c>
      <c r="D3" s="58" t="s">
        <v>8</v>
      </c>
      <c r="E3" s="42" t="s">
        <v>9</v>
      </c>
      <c r="F3" s="42" t="s">
        <v>4</v>
      </c>
      <c r="G3" s="42" t="s">
        <v>7</v>
      </c>
      <c r="H3" s="42" t="s">
        <v>10</v>
      </c>
      <c r="I3" s="42"/>
      <c r="J3" s="42"/>
      <c r="K3" s="42"/>
      <c r="L3" s="42" t="s">
        <v>11</v>
      </c>
      <c r="M3" s="42"/>
      <c r="N3" s="42"/>
      <c r="O3" s="42"/>
      <c r="P3" s="42" t="s">
        <v>1</v>
      </c>
      <c r="Q3" s="42" t="s">
        <v>3</v>
      </c>
      <c r="R3" s="44" t="s">
        <v>2</v>
      </c>
    </row>
    <row r="4" spans="1:18" ht="14.4" thickBot="1" x14ac:dyDescent="0.3">
      <c r="A4" s="55"/>
      <c r="B4" s="57"/>
      <c r="C4" s="43"/>
      <c r="D4" s="43"/>
      <c r="E4" s="43"/>
      <c r="F4" s="43"/>
      <c r="G4" s="43"/>
      <c r="H4" s="18">
        <v>1</v>
      </c>
      <c r="I4" s="18">
        <v>2</v>
      </c>
      <c r="J4" s="18">
        <v>3</v>
      </c>
      <c r="K4" s="18" t="s">
        <v>5</v>
      </c>
      <c r="L4" s="18">
        <v>1</v>
      </c>
      <c r="M4" s="18">
        <v>2</v>
      </c>
      <c r="N4" s="18">
        <v>3</v>
      </c>
      <c r="O4" s="18" t="s">
        <v>5</v>
      </c>
      <c r="P4" s="43"/>
      <c r="Q4" s="43"/>
      <c r="R4" s="45"/>
    </row>
    <row r="5" spans="1:18" ht="15.6" x14ac:dyDescent="0.25">
      <c r="A5" s="41" t="s">
        <v>46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5"/>
      <c r="Q5" s="5"/>
      <c r="R5" s="4"/>
    </row>
    <row r="6" spans="1:18" x14ac:dyDescent="0.25">
      <c r="A6" s="9" t="s">
        <v>29</v>
      </c>
      <c r="B6" s="8" t="s">
        <v>171</v>
      </c>
      <c r="C6" s="8" t="s">
        <v>362</v>
      </c>
      <c r="D6" s="8" t="s">
        <v>353</v>
      </c>
      <c r="E6" s="8"/>
      <c r="F6" s="8" t="s">
        <v>363</v>
      </c>
      <c r="G6" s="8" t="s">
        <v>15</v>
      </c>
      <c r="H6" s="16" t="s">
        <v>166</v>
      </c>
      <c r="I6" s="16" t="s">
        <v>167</v>
      </c>
      <c r="J6" s="17" t="s">
        <v>170</v>
      </c>
      <c r="K6" s="9"/>
      <c r="L6" s="16" t="s">
        <v>364</v>
      </c>
      <c r="M6" s="16" t="s">
        <v>357</v>
      </c>
      <c r="N6" s="16" t="s">
        <v>358</v>
      </c>
      <c r="O6" s="9"/>
      <c r="P6" s="9" t="s">
        <v>365</v>
      </c>
      <c r="Q6" s="9"/>
      <c r="R6" s="8"/>
    </row>
    <row r="7" spans="1:18" x14ac:dyDescent="0.25">
      <c r="A7" s="4"/>
      <c r="B7" s="4" t="s">
        <v>30</v>
      </c>
      <c r="C7" s="4"/>
      <c r="D7" s="4"/>
      <c r="E7" s="4"/>
      <c r="F7" s="4"/>
      <c r="G7" s="4"/>
      <c r="H7" s="5"/>
      <c r="I7" s="5"/>
      <c r="J7" s="5"/>
      <c r="K7" s="5"/>
      <c r="L7" s="5"/>
      <c r="M7" s="5"/>
      <c r="N7" s="5"/>
      <c r="O7" s="5"/>
      <c r="P7" s="5"/>
      <c r="Q7" s="5"/>
      <c r="R7" s="4"/>
    </row>
    <row r="8" spans="1:18" ht="15" x14ac:dyDescent="0.25">
      <c r="A8" s="4"/>
      <c r="B8" s="4" t="s">
        <v>30</v>
      </c>
      <c r="C8" s="4"/>
      <c r="D8" s="4"/>
      <c r="E8" s="4"/>
      <c r="F8" s="11"/>
      <c r="G8" s="4"/>
      <c r="H8" s="5"/>
      <c r="I8" s="5"/>
      <c r="J8" s="5"/>
      <c r="K8" s="5"/>
      <c r="L8" s="5"/>
      <c r="M8" s="5"/>
      <c r="N8" s="5"/>
      <c r="O8" s="5"/>
      <c r="P8" s="5"/>
      <c r="Q8" s="5"/>
      <c r="R8" s="4"/>
    </row>
    <row r="9" spans="1:18" x14ac:dyDescent="0.25">
      <c r="A9" s="20"/>
      <c r="B9" s="20"/>
    </row>
  </sheetData>
  <mergeCells count="14">
    <mergeCell ref="A5:O5"/>
    <mergeCell ref="P3:P4"/>
    <mergeCell ref="A1:R2"/>
    <mergeCell ref="A3:A4"/>
    <mergeCell ref="B3:B4"/>
    <mergeCell ref="C3:C4"/>
    <mergeCell ref="D3:D4"/>
    <mergeCell ref="E3:E4"/>
    <mergeCell ref="F3:F4"/>
    <mergeCell ref="G3:G4"/>
    <mergeCell ref="H3:K3"/>
    <mergeCell ref="L3:O3"/>
    <mergeCell ref="Q3:Q4"/>
    <mergeCell ref="R3:R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53"/>
  <sheetViews>
    <sheetView workbookViewId="0">
      <selection activeCell="L50" sqref="L50"/>
    </sheetView>
  </sheetViews>
  <sheetFormatPr defaultColWidth="9.21875" defaultRowHeight="13.2" x14ac:dyDescent="0.25"/>
  <cols>
    <col min="1" max="1" width="7.33203125" style="4" bestFit="1" customWidth="1"/>
    <col min="2" max="2" width="21" style="4" bestFit="1" customWidth="1"/>
    <col min="3" max="3" width="27.88671875" style="4" customWidth="1"/>
    <col min="4" max="4" width="15" style="4" customWidth="1"/>
    <col min="5" max="5" width="10.33203125" style="4" bestFit="1" customWidth="1"/>
    <col min="6" max="6" width="23.33203125" style="4" bestFit="1" customWidth="1"/>
    <col min="7" max="7" width="34.33203125" style="4" bestFit="1" customWidth="1"/>
    <col min="8" max="10" width="5.44140625" style="5" customWidth="1"/>
    <col min="11" max="11" width="4.88671875" style="5" customWidth="1"/>
    <col min="12" max="12" width="11.33203125" style="5" bestFit="1" customWidth="1"/>
    <col min="13" max="13" width="8.33203125" style="5" bestFit="1" customWidth="1"/>
    <col min="14" max="14" width="15.33203125" style="4" customWidth="1"/>
    <col min="15" max="16384" width="9.21875" style="76"/>
  </cols>
  <sheetData>
    <row r="1" spans="1:14" s="74" customFormat="1" ht="29.1" customHeight="1" x14ac:dyDescent="0.25">
      <c r="A1" s="46" t="s">
        <v>219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s="74" customFormat="1" ht="62.1" customHeight="1" thickBot="1" x14ac:dyDescent="0.3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75" customFormat="1" ht="12.75" customHeight="1" x14ac:dyDescent="0.25">
      <c r="A3" s="77" t="s">
        <v>32</v>
      </c>
      <c r="B3" s="56" t="s">
        <v>0</v>
      </c>
      <c r="C3" s="78" t="s">
        <v>6</v>
      </c>
      <c r="D3" s="78" t="s">
        <v>9</v>
      </c>
      <c r="E3" s="79" t="s">
        <v>9</v>
      </c>
      <c r="F3" s="79" t="s">
        <v>7</v>
      </c>
      <c r="G3" s="79" t="s">
        <v>7</v>
      </c>
      <c r="H3" s="79" t="s">
        <v>10</v>
      </c>
      <c r="I3" s="79"/>
      <c r="J3" s="79"/>
      <c r="K3" s="79"/>
      <c r="L3" s="79" t="s">
        <v>33</v>
      </c>
      <c r="M3" s="79" t="s">
        <v>3</v>
      </c>
      <c r="N3" s="80" t="s">
        <v>2</v>
      </c>
    </row>
    <row r="4" spans="1:14" s="75" customFormat="1" ht="21" customHeight="1" thickBot="1" x14ac:dyDescent="0.3">
      <c r="A4" s="55"/>
      <c r="B4" s="57"/>
      <c r="C4" s="43"/>
      <c r="D4" s="43"/>
      <c r="E4" s="43"/>
      <c r="F4" s="43"/>
      <c r="G4" s="43"/>
      <c r="H4" s="39">
        <v>1</v>
      </c>
      <c r="I4" s="39">
        <v>2</v>
      </c>
      <c r="J4" s="39">
        <v>3</v>
      </c>
      <c r="K4" s="39" t="s">
        <v>5</v>
      </c>
      <c r="L4" s="43"/>
      <c r="M4" s="43"/>
      <c r="N4" s="45"/>
    </row>
    <row r="5" spans="1:14" x14ac:dyDescent="0.25">
      <c r="B5" s="4" t="s">
        <v>30</v>
      </c>
    </row>
    <row r="6" spans="1:14" ht="15.6" x14ac:dyDescent="0.25">
      <c r="A6" s="81" t="s">
        <v>12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9"/>
      <c r="M6" s="9"/>
      <c r="N6" s="8"/>
    </row>
    <row r="7" spans="1:14" x14ac:dyDescent="0.25">
      <c r="A7" s="9" t="s">
        <v>29</v>
      </c>
      <c r="B7" s="8" t="s">
        <v>115</v>
      </c>
      <c r="C7" s="8" t="s">
        <v>116</v>
      </c>
      <c r="D7" s="8" t="s">
        <v>229</v>
      </c>
      <c r="E7" s="8" t="s">
        <v>286</v>
      </c>
      <c r="F7" s="8" t="s">
        <v>248</v>
      </c>
      <c r="G7" s="8" t="s">
        <v>13</v>
      </c>
      <c r="H7" s="16" t="s">
        <v>135</v>
      </c>
      <c r="I7" s="29" t="s">
        <v>226</v>
      </c>
      <c r="J7" s="17" t="s">
        <v>117</v>
      </c>
      <c r="K7" s="9"/>
      <c r="L7" s="9" t="s">
        <v>226</v>
      </c>
      <c r="M7" s="9"/>
      <c r="N7" s="8" t="s">
        <v>249</v>
      </c>
    </row>
    <row r="8" spans="1:14" x14ac:dyDescent="0.25">
      <c r="A8" s="9" t="s">
        <v>29</v>
      </c>
      <c r="B8" s="8" t="s">
        <v>115</v>
      </c>
      <c r="C8" s="8" t="s">
        <v>227</v>
      </c>
      <c r="D8" s="8" t="s">
        <v>228</v>
      </c>
      <c r="E8" s="8" t="s">
        <v>286</v>
      </c>
      <c r="F8" s="8" t="s">
        <v>248</v>
      </c>
      <c r="G8" s="8" t="s">
        <v>13</v>
      </c>
      <c r="H8" s="16" t="s">
        <v>135</v>
      </c>
      <c r="I8" s="16" t="s">
        <v>226</v>
      </c>
      <c r="J8" s="30" t="s">
        <v>117</v>
      </c>
      <c r="K8" s="9"/>
      <c r="L8" s="9" t="s">
        <v>226</v>
      </c>
      <c r="M8" s="9"/>
      <c r="N8" s="8" t="s">
        <v>249</v>
      </c>
    </row>
    <row r="9" spans="1:14" ht="15.6" x14ac:dyDescent="0.25">
      <c r="A9" s="81" t="s">
        <v>16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9"/>
      <c r="M9" s="9"/>
      <c r="N9" s="8"/>
    </row>
    <row r="10" spans="1:14" x14ac:dyDescent="0.25">
      <c r="A10" s="9" t="s">
        <v>29</v>
      </c>
      <c r="B10" s="8" t="s">
        <v>44</v>
      </c>
      <c r="C10" s="8" t="s">
        <v>136</v>
      </c>
      <c r="D10" s="8" t="s">
        <v>137</v>
      </c>
      <c r="E10" s="8" t="s">
        <v>138</v>
      </c>
      <c r="F10" s="8" t="s">
        <v>139</v>
      </c>
      <c r="G10" s="8" t="s">
        <v>15</v>
      </c>
      <c r="H10" s="16" t="s">
        <v>122</v>
      </c>
      <c r="I10" s="16" t="s">
        <v>230</v>
      </c>
      <c r="J10" s="16" t="s">
        <v>108</v>
      </c>
      <c r="K10" s="9"/>
      <c r="L10" s="9" t="s">
        <v>108</v>
      </c>
      <c r="M10" s="9"/>
      <c r="N10" s="8" t="s">
        <v>43</v>
      </c>
    </row>
    <row r="11" spans="1:14" ht="15.6" x14ac:dyDescent="0.25">
      <c r="A11" s="81" t="s">
        <v>17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9"/>
      <c r="M11" s="9"/>
      <c r="N11" s="8"/>
    </row>
    <row r="12" spans="1:14" x14ac:dyDescent="0.25">
      <c r="A12" s="9" t="s">
        <v>29</v>
      </c>
      <c r="B12" s="8" t="s">
        <v>231</v>
      </c>
      <c r="C12" s="8" t="s">
        <v>232</v>
      </c>
      <c r="D12" s="8" t="s">
        <v>233</v>
      </c>
      <c r="E12" s="8" t="s">
        <v>226</v>
      </c>
      <c r="F12" s="8" t="s">
        <v>235</v>
      </c>
      <c r="G12" s="8" t="s">
        <v>134</v>
      </c>
      <c r="H12" s="16" t="s">
        <v>237</v>
      </c>
      <c r="I12" s="28" t="s">
        <v>236</v>
      </c>
      <c r="J12" s="16"/>
      <c r="K12" s="9"/>
      <c r="L12" s="9" t="s">
        <v>236</v>
      </c>
      <c r="M12" s="9"/>
      <c r="N12" s="8" t="s">
        <v>234</v>
      </c>
    </row>
    <row r="13" spans="1:14" ht="15.6" x14ac:dyDescent="0.25">
      <c r="A13" s="81" t="s">
        <v>18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9"/>
      <c r="M13" s="9"/>
      <c r="N13" s="8"/>
    </row>
    <row r="14" spans="1:14" x14ac:dyDescent="0.25">
      <c r="A14" s="9" t="s">
        <v>29</v>
      </c>
      <c r="B14" s="8" t="s">
        <v>204</v>
      </c>
      <c r="C14" s="8" t="s">
        <v>238</v>
      </c>
      <c r="D14" s="8" t="s">
        <v>239</v>
      </c>
      <c r="E14" s="8" t="s">
        <v>287</v>
      </c>
      <c r="F14" s="8" t="s">
        <v>56</v>
      </c>
      <c r="G14" s="8" t="s">
        <v>134</v>
      </c>
      <c r="H14" s="16" t="s">
        <v>135</v>
      </c>
      <c r="I14" s="28" t="s">
        <v>226</v>
      </c>
      <c r="J14" s="16" t="s">
        <v>240</v>
      </c>
      <c r="K14" s="9"/>
      <c r="L14" s="9" t="s">
        <v>240</v>
      </c>
      <c r="M14" s="9"/>
      <c r="N14" s="8"/>
    </row>
    <row r="15" spans="1:14" ht="15.6" x14ac:dyDescent="0.25">
      <c r="A15" s="81" t="s">
        <v>14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9"/>
      <c r="M15" s="9"/>
      <c r="N15" s="8"/>
    </row>
    <row r="16" spans="1:14" x14ac:dyDescent="0.25">
      <c r="A16" s="9" t="s">
        <v>29</v>
      </c>
      <c r="B16" s="8" t="s">
        <v>57</v>
      </c>
      <c r="C16" s="8" t="s">
        <v>129</v>
      </c>
      <c r="D16" s="8" t="s">
        <v>130</v>
      </c>
      <c r="E16" s="8" t="s">
        <v>131</v>
      </c>
      <c r="F16" s="8" t="s">
        <v>37</v>
      </c>
      <c r="G16" s="8" t="s">
        <v>13</v>
      </c>
      <c r="H16" s="16" t="s">
        <v>109</v>
      </c>
      <c r="I16" s="28" t="s">
        <v>88</v>
      </c>
      <c r="J16" s="16" t="s">
        <v>135</v>
      </c>
      <c r="K16" s="9"/>
      <c r="L16" s="9" t="s">
        <v>88</v>
      </c>
      <c r="M16" s="9"/>
      <c r="N16" s="8"/>
    </row>
    <row r="17" spans="1:14" ht="15.6" x14ac:dyDescent="0.25">
      <c r="A17" s="81" t="s">
        <v>16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9"/>
      <c r="M17" s="9"/>
      <c r="N17" s="8"/>
    </row>
    <row r="18" spans="1:14" x14ac:dyDescent="0.25">
      <c r="A18" s="9" t="s">
        <v>29</v>
      </c>
      <c r="B18" s="8" t="s">
        <v>58</v>
      </c>
      <c r="C18" s="8" t="s">
        <v>119</v>
      </c>
      <c r="D18" s="8" t="s">
        <v>120</v>
      </c>
      <c r="E18" s="8" t="s">
        <v>121</v>
      </c>
      <c r="F18" s="8" t="s">
        <v>37</v>
      </c>
      <c r="G18" s="8" t="s">
        <v>13</v>
      </c>
      <c r="H18" s="16" t="s">
        <v>108</v>
      </c>
      <c r="I18" s="28" t="s">
        <v>109</v>
      </c>
      <c r="J18" s="9" t="s">
        <v>88</v>
      </c>
      <c r="K18" s="9"/>
      <c r="L18" s="9" t="s">
        <v>88</v>
      </c>
      <c r="M18" s="9"/>
      <c r="N18" s="8"/>
    </row>
    <row r="19" spans="1:14" ht="15.6" x14ac:dyDescent="0.25">
      <c r="A19" s="81" t="s">
        <v>17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9"/>
      <c r="M19" s="9"/>
      <c r="N19" s="8"/>
    </row>
    <row r="20" spans="1:14" x14ac:dyDescent="0.25">
      <c r="A20" s="9" t="s">
        <v>29</v>
      </c>
      <c r="B20" s="8" t="s">
        <v>59</v>
      </c>
      <c r="C20" s="8" t="s">
        <v>110</v>
      </c>
      <c r="D20" s="8" t="s">
        <v>111</v>
      </c>
      <c r="E20" s="8" t="s">
        <v>112</v>
      </c>
      <c r="F20" s="8"/>
      <c r="G20" s="8" t="s">
        <v>113</v>
      </c>
      <c r="H20" s="16" t="s">
        <v>241</v>
      </c>
      <c r="I20" s="16" t="s">
        <v>242</v>
      </c>
      <c r="J20" s="16" t="s">
        <v>78</v>
      </c>
      <c r="K20" s="9"/>
      <c r="L20" s="9" t="s">
        <v>78</v>
      </c>
      <c r="M20" s="9"/>
      <c r="N20" s="8"/>
    </row>
    <row r="21" spans="1:14" x14ac:dyDescent="0.25">
      <c r="A21" s="9" t="s">
        <v>29</v>
      </c>
      <c r="B21" s="8" t="s">
        <v>244</v>
      </c>
      <c r="C21" s="8" t="s">
        <v>245</v>
      </c>
      <c r="D21" s="8" t="s">
        <v>246</v>
      </c>
      <c r="E21" s="8"/>
      <c r="F21" s="8" t="s">
        <v>248</v>
      </c>
      <c r="G21" s="8" t="s">
        <v>13</v>
      </c>
      <c r="H21" s="16" t="s">
        <v>83</v>
      </c>
      <c r="I21" s="16" t="s">
        <v>143</v>
      </c>
      <c r="J21" s="17" t="s">
        <v>78</v>
      </c>
      <c r="K21" s="9"/>
      <c r="L21" s="9" t="s">
        <v>143</v>
      </c>
      <c r="M21" s="9"/>
      <c r="N21" s="8" t="s">
        <v>249</v>
      </c>
    </row>
    <row r="22" spans="1:14" x14ac:dyDescent="0.25">
      <c r="A22" s="9" t="s">
        <v>29</v>
      </c>
      <c r="B22" s="8" t="s">
        <v>47</v>
      </c>
      <c r="C22" s="8" t="s">
        <v>105</v>
      </c>
      <c r="D22" s="8" t="s">
        <v>123</v>
      </c>
      <c r="E22" s="8" t="s">
        <v>125</v>
      </c>
      <c r="F22" s="8" t="s">
        <v>106</v>
      </c>
      <c r="G22" s="8" t="s">
        <v>13</v>
      </c>
      <c r="H22" s="16" t="s">
        <v>88</v>
      </c>
      <c r="I22" s="16" t="s">
        <v>89</v>
      </c>
      <c r="J22" s="16" t="s">
        <v>135</v>
      </c>
      <c r="K22" s="9"/>
      <c r="L22" s="9"/>
      <c r="M22" s="9"/>
      <c r="N22" s="8"/>
    </row>
    <row r="23" spans="1:14" ht="15.6" x14ac:dyDescent="0.25">
      <c r="A23" s="81" t="s">
        <v>18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9"/>
      <c r="M23" s="9"/>
      <c r="N23" s="8"/>
    </row>
    <row r="24" spans="1:14" x14ac:dyDescent="0.25">
      <c r="A24" s="9" t="s">
        <v>29</v>
      </c>
      <c r="B24" s="8" t="s">
        <v>70</v>
      </c>
      <c r="C24" s="8" t="s">
        <v>99</v>
      </c>
      <c r="D24" s="8" t="s">
        <v>214</v>
      </c>
      <c r="E24" s="8" t="s">
        <v>127</v>
      </c>
      <c r="F24" s="8" t="s">
        <v>101</v>
      </c>
      <c r="G24" s="8" t="s">
        <v>13</v>
      </c>
      <c r="H24" s="16" t="s">
        <v>79</v>
      </c>
      <c r="I24" s="28" t="s">
        <v>96</v>
      </c>
      <c r="J24" s="9" t="s">
        <v>258</v>
      </c>
      <c r="K24" s="9"/>
      <c r="L24" s="9" t="s">
        <v>258</v>
      </c>
      <c r="M24" s="9"/>
      <c r="N24" s="8" t="s">
        <v>91</v>
      </c>
    </row>
    <row r="25" spans="1:14" x14ac:dyDescent="0.25">
      <c r="A25" s="9" t="s">
        <v>31</v>
      </c>
      <c r="B25" s="8" t="s">
        <v>39</v>
      </c>
      <c r="C25" s="8" t="s">
        <v>102</v>
      </c>
      <c r="D25" s="8" t="s">
        <v>259</v>
      </c>
      <c r="E25" s="8" t="s">
        <v>124</v>
      </c>
      <c r="F25" s="8" t="s">
        <v>248</v>
      </c>
      <c r="G25" s="8" t="s">
        <v>13</v>
      </c>
      <c r="H25" s="16" t="s">
        <v>104</v>
      </c>
      <c r="I25" s="16" t="s">
        <v>96</v>
      </c>
      <c r="J25" s="28" t="s">
        <v>97</v>
      </c>
      <c r="K25" s="9"/>
      <c r="L25" s="9" t="s">
        <v>97</v>
      </c>
      <c r="M25" s="9"/>
      <c r="N25" s="8" t="s">
        <v>103</v>
      </c>
    </row>
    <row r="26" spans="1:14" x14ac:dyDescent="0.25">
      <c r="A26" s="9" t="s">
        <v>29</v>
      </c>
      <c r="B26" s="8" t="s">
        <v>40</v>
      </c>
      <c r="C26" s="8" t="s">
        <v>90</v>
      </c>
      <c r="D26" s="8" t="s">
        <v>154</v>
      </c>
      <c r="E26" s="8"/>
      <c r="F26" s="8" t="s">
        <v>37</v>
      </c>
      <c r="G26" s="8" t="s">
        <v>38</v>
      </c>
      <c r="H26" s="16" t="s">
        <v>86</v>
      </c>
      <c r="I26" s="28" t="s">
        <v>257</v>
      </c>
      <c r="J26" s="28" t="s">
        <v>81</v>
      </c>
      <c r="K26" s="9"/>
      <c r="L26" s="9" t="s">
        <v>81</v>
      </c>
      <c r="M26" s="9"/>
      <c r="N26" s="8"/>
    </row>
    <row r="27" spans="1:14" x14ac:dyDescent="0.25">
      <c r="A27" s="9" t="s">
        <v>29</v>
      </c>
      <c r="B27" s="8" t="s">
        <v>60</v>
      </c>
      <c r="C27" s="8" t="s">
        <v>247</v>
      </c>
      <c r="D27" s="8" t="s">
        <v>126</v>
      </c>
      <c r="E27" s="8" t="s">
        <v>128</v>
      </c>
      <c r="F27" s="8" t="s">
        <v>248</v>
      </c>
      <c r="G27" s="8" t="s">
        <v>13</v>
      </c>
      <c r="H27" s="16" t="s">
        <v>78</v>
      </c>
      <c r="I27" s="28" t="s">
        <v>100</v>
      </c>
      <c r="J27" s="28" t="s">
        <v>96</v>
      </c>
      <c r="K27" s="9"/>
      <c r="L27" s="9" t="s">
        <v>96</v>
      </c>
      <c r="M27" s="9"/>
      <c r="N27" s="8"/>
    </row>
    <row r="28" spans="1:14" ht="15.6" x14ac:dyDescent="0.25">
      <c r="A28" s="81" t="s">
        <v>19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9"/>
      <c r="M28" s="9"/>
      <c r="N28" s="8"/>
    </row>
    <row r="29" spans="1:14" x14ac:dyDescent="0.25">
      <c r="A29" s="9" t="s">
        <v>29</v>
      </c>
      <c r="B29" s="8" t="s">
        <v>71</v>
      </c>
      <c r="C29" s="8" t="s">
        <v>159</v>
      </c>
      <c r="D29" s="8" t="s">
        <v>142</v>
      </c>
      <c r="E29" s="8"/>
      <c r="F29" s="8" t="s">
        <v>37</v>
      </c>
      <c r="G29" s="8" t="s">
        <v>62</v>
      </c>
      <c r="H29" s="16" t="s">
        <v>78</v>
      </c>
      <c r="I29" s="17" t="s">
        <v>79</v>
      </c>
      <c r="J29" s="9" t="s">
        <v>80</v>
      </c>
      <c r="K29" s="9"/>
      <c r="L29" s="9"/>
      <c r="M29" s="9"/>
      <c r="N29" s="8"/>
    </row>
    <row r="30" spans="1:14" x14ac:dyDescent="0.25">
      <c r="A30" s="9" t="s">
        <v>29</v>
      </c>
      <c r="B30" s="8" t="s">
        <v>272</v>
      </c>
      <c r="C30" s="8" t="s">
        <v>271</v>
      </c>
      <c r="D30" s="8" t="s">
        <v>270</v>
      </c>
      <c r="E30" s="8" t="s">
        <v>124</v>
      </c>
      <c r="F30" s="8" t="s">
        <v>248</v>
      </c>
      <c r="G30" s="8" t="s">
        <v>13</v>
      </c>
      <c r="H30" s="16" t="s">
        <v>144</v>
      </c>
      <c r="I30" s="16" t="s">
        <v>78</v>
      </c>
      <c r="J30" s="28" t="s">
        <v>273</v>
      </c>
      <c r="K30" s="9"/>
      <c r="L30" s="9" t="s">
        <v>273</v>
      </c>
      <c r="M30" s="9"/>
      <c r="N30" s="8"/>
    </row>
    <row r="31" spans="1:14" ht="15.6" x14ac:dyDescent="0.25">
      <c r="A31" s="81" t="s">
        <v>20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9"/>
      <c r="M31" s="9"/>
      <c r="N31" s="8"/>
    </row>
    <row r="32" spans="1:14" x14ac:dyDescent="0.25">
      <c r="A32" s="9" t="s">
        <v>29</v>
      </c>
      <c r="B32" s="8" t="s">
        <v>254</v>
      </c>
      <c r="C32" s="8" t="s">
        <v>255</v>
      </c>
      <c r="D32" s="8" t="s">
        <v>256</v>
      </c>
      <c r="E32" s="8"/>
      <c r="F32" s="8" t="s">
        <v>157</v>
      </c>
      <c r="G32" s="8" t="s">
        <v>250</v>
      </c>
      <c r="H32" s="16" t="s">
        <v>251</v>
      </c>
      <c r="I32" s="16" t="s">
        <v>252</v>
      </c>
      <c r="J32" s="16" t="s">
        <v>78</v>
      </c>
      <c r="K32" s="9"/>
      <c r="L32" s="9" t="s">
        <v>78</v>
      </c>
      <c r="M32" s="9"/>
      <c r="N32" s="8" t="s">
        <v>253</v>
      </c>
    </row>
    <row r="33" spans="1:14" x14ac:dyDescent="0.25">
      <c r="A33" s="9" t="s">
        <v>31</v>
      </c>
      <c r="B33" s="8" t="s">
        <v>41</v>
      </c>
      <c r="C33" s="8" t="s">
        <v>151</v>
      </c>
      <c r="D33" s="8" t="s">
        <v>146</v>
      </c>
      <c r="E33" s="8" t="s">
        <v>147</v>
      </c>
      <c r="F33" s="8" t="s">
        <v>139</v>
      </c>
      <c r="G33" s="8" t="s">
        <v>38</v>
      </c>
      <c r="H33" s="16" t="s">
        <v>82</v>
      </c>
      <c r="I33" s="16" t="s">
        <v>107</v>
      </c>
      <c r="J33" s="16" t="s">
        <v>243</v>
      </c>
      <c r="K33" s="9"/>
      <c r="L33" s="9" t="s">
        <v>243</v>
      </c>
      <c r="M33" s="9"/>
      <c r="N33" s="8" t="s">
        <v>43</v>
      </c>
    </row>
    <row r="34" spans="1:14" x14ac:dyDescent="0.25">
      <c r="A34" s="9" t="s">
        <v>29</v>
      </c>
      <c r="B34" s="8" t="s">
        <v>260</v>
      </c>
      <c r="C34" s="8" t="s">
        <v>261</v>
      </c>
      <c r="D34" s="8" t="s">
        <v>145</v>
      </c>
      <c r="E34" s="8"/>
      <c r="F34" s="8" t="s">
        <v>262</v>
      </c>
      <c r="G34" s="8" t="s">
        <v>263</v>
      </c>
      <c r="H34" s="16" t="s">
        <v>149</v>
      </c>
      <c r="I34" s="16" t="s">
        <v>74</v>
      </c>
      <c r="J34" s="25" t="s">
        <v>76</v>
      </c>
      <c r="K34" s="9"/>
      <c r="L34" s="9" t="s">
        <v>74</v>
      </c>
      <c r="M34" s="9"/>
      <c r="N34" s="8"/>
    </row>
    <row r="35" spans="1:14" ht="15.6" x14ac:dyDescent="0.25">
      <c r="A35" s="81" t="s">
        <v>21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9"/>
      <c r="M35" s="9"/>
      <c r="N35" s="8"/>
    </row>
    <row r="36" spans="1:14" x14ac:dyDescent="0.25">
      <c r="A36" s="9" t="s">
        <v>29</v>
      </c>
      <c r="B36" s="8" t="s">
        <v>264</v>
      </c>
      <c r="C36" s="8" t="s">
        <v>265</v>
      </c>
      <c r="D36" s="8" t="s">
        <v>266</v>
      </c>
      <c r="E36" s="8"/>
      <c r="F36" s="8" t="s">
        <v>267</v>
      </c>
      <c r="G36" s="8" t="s">
        <v>15</v>
      </c>
      <c r="H36" s="16" t="s">
        <v>94</v>
      </c>
      <c r="I36" s="9" t="s">
        <v>268</v>
      </c>
      <c r="J36" s="9" t="s">
        <v>269</v>
      </c>
      <c r="K36" s="9"/>
      <c r="L36" s="9" t="s">
        <v>269</v>
      </c>
      <c r="M36" s="9"/>
      <c r="N36" s="8"/>
    </row>
    <row r="37" spans="1:14" x14ac:dyDescent="0.25">
      <c r="A37" s="9" t="s">
        <v>31</v>
      </c>
      <c r="B37" s="8" t="s">
        <v>66</v>
      </c>
      <c r="C37" s="8" t="s">
        <v>164</v>
      </c>
      <c r="D37" s="8" t="s">
        <v>148</v>
      </c>
      <c r="E37" s="8"/>
      <c r="F37" s="8" t="s">
        <v>267</v>
      </c>
      <c r="G37" s="8" t="s">
        <v>15</v>
      </c>
      <c r="H37" s="16" t="s">
        <v>82</v>
      </c>
      <c r="I37" s="9" t="s">
        <v>107</v>
      </c>
      <c r="J37" s="9" t="s">
        <v>83</v>
      </c>
      <c r="K37" s="9"/>
      <c r="L37" s="9" t="s">
        <v>83</v>
      </c>
      <c r="M37" s="9"/>
      <c r="N37" s="8"/>
    </row>
    <row r="38" spans="1:14" ht="15.6" x14ac:dyDescent="0.25">
      <c r="A38" s="81" t="s">
        <v>22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9"/>
      <c r="M38" s="9"/>
      <c r="N38" s="8"/>
    </row>
    <row r="39" spans="1:14" x14ac:dyDescent="0.25">
      <c r="A39" s="9" t="s">
        <v>29</v>
      </c>
      <c r="B39" s="8" t="s">
        <v>63</v>
      </c>
      <c r="C39" s="8" t="s">
        <v>77</v>
      </c>
      <c r="D39" s="8" t="s">
        <v>274</v>
      </c>
      <c r="E39" s="8"/>
      <c r="F39" s="8" t="s">
        <v>267</v>
      </c>
      <c r="G39" s="8" t="s">
        <v>15</v>
      </c>
      <c r="H39" s="16" t="s">
        <v>269</v>
      </c>
      <c r="I39" s="16" t="s">
        <v>276</v>
      </c>
      <c r="J39" s="27" t="s">
        <v>277</v>
      </c>
      <c r="K39" s="9"/>
      <c r="L39" s="9" t="s">
        <v>276</v>
      </c>
      <c r="M39" s="9"/>
      <c r="N39" s="8"/>
    </row>
    <row r="40" spans="1:14" x14ac:dyDescent="0.25">
      <c r="A40" s="9" t="s">
        <v>31</v>
      </c>
      <c r="B40" s="8" t="s">
        <v>278</v>
      </c>
      <c r="C40" s="8" t="s">
        <v>77</v>
      </c>
      <c r="D40" s="8" t="s">
        <v>275</v>
      </c>
      <c r="E40" s="8"/>
      <c r="F40" s="8" t="s">
        <v>267</v>
      </c>
      <c r="G40" s="8" t="s">
        <v>15</v>
      </c>
      <c r="H40" s="16" t="s">
        <v>96</v>
      </c>
      <c r="I40" s="16" t="s">
        <v>98</v>
      </c>
      <c r="J40" s="9" t="s">
        <v>93</v>
      </c>
      <c r="K40" s="9"/>
      <c r="L40" s="9" t="s">
        <v>93</v>
      </c>
      <c r="M40" s="9"/>
      <c r="N40" s="8"/>
    </row>
    <row r="41" spans="1:14" ht="15.6" x14ac:dyDescent="0.25">
      <c r="A41" s="81" t="s">
        <v>23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9" t="s">
        <v>87</v>
      </c>
      <c r="M41" s="9"/>
      <c r="N41" s="8"/>
    </row>
    <row r="42" spans="1:14" x14ac:dyDescent="0.25">
      <c r="A42" s="9" t="s">
        <v>29</v>
      </c>
      <c r="B42" s="8" t="s">
        <v>42</v>
      </c>
      <c r="C42" s="8" t="s">
        <v>85</v>
      </c>
      <c r="D42" s="8" t="s">
        <v>141</v>
      </c>
      <c r="E42" s="8"/>
      <c r="F42" s="8" t="s">
        <v>37</v>
      </c>
      <c r="G42" s="8" t="s">
        <v>38</v>
      </c>
      <c r="H42" s="16" t="s">
        <v>86</v>
      </c>
      <c r="I42" s="16" t="s">
        <v>81</v>
      </c>
      <c r="J42" s="28" t="s">
        <v>82</v>
      </c>
      <c r="K42" s="9"/>
      <c r="L42" s="9" t="s">
        <v>82</v>
      </c>
      <c r="M42" s="9"/>
      <c r="N42" s="8"/>
    </row>
    <row r="43" spans="1:14" x14ac:dyDescent="0.25">
      <c r="A43" s="9" t="s">
        <v>29</v>
      </c>
      <c r="B43" s="8" t="s">
        <v>64</v>
      </c>
      <c r="C43" s="8" t="s">
        <v>84</v>
      </c>
      <c r="D43" s="8" t="s">
        <v>153</v>
      </c>
      <c r="E43" s="8"/>
      <c r="F43" s="8" t="s">
        <v>37</v>
      </c>
      <c r="G43" s="8" t="s">
        <v>15</v>
      </c>
      <c r="H43" s="16" t="s">
        <v>81</v>
      </c>
      <c r="I43" s="17" t="s">
        <v>82</v>
      </c>
      <c r="J43" s="16" t="s">
        <v>83</v>
      </c>
      <c r="K43" s="9"/>
      <c r="L43" s="9" t="s">
        <v>83</v>
      </c>
      <c r="M43" s="9"/>
      <c r="N43" s="8" t="s">
        <v>91</v>
      </c>
    </row>
    <row r="44" spans="1:14" x14ac:dyDescent="0.25">
      <c r="B44" s="4" t="s">
        <v>30</v>
      </c>
    </row>
    <row r="45" spans="1:14" ht="15" x14ac:dyDescent="0.25">
      <c r="B45" s="4" t="s">
        <v>30</v>
      </c>
      <c r="F45" s="11"/>
    </row>
    <row r="46" spans="1:14" x14ac:dyDescent="0.25">
      <c r="B46" s="4" t="s">
        <v>30</v>
      </c>
    </row>
    <row r="47" spans="1:14" ht="17.399999999999999" x14ac:dyDescent="0.25">
      <c r="B47" s="4" t="s">
        <v>30</v>
      </c>
      <c r="C47" s="12" t="s">
        <v>24</v>
      </c>
      <c r="D47" s="12"/>
    </row>
    <row r="48" spans="1:14" ht="14.4" x14ac:dyDescent="0.25">
      <c r="B48" s="4" t="s">
        <v>30</v>
      </c>
      <c r="C48" s="13"/>
      <c r="D48" s="14" t="s">
        <v>28</v>
      </c>
    </row>
    <row r="49" spans="2:7" ht="27.6" x14ac:dyDescent="0.25">
      <c r="B49" s="4" t="s">
        <v>30</v>
      </c>
      <c r="C49" s="15" t="s">
        <v>25</v>
      </c>
      <c r="D49" s="82" t="s">
        <v>392</v>
      </c>
      <c r="E49" s="15" t="s">
        <v>26</v>
      </c>
      <c r="F49" s="15" t="s">
        <v>36</v>
      </c>
      <c r="G49" s="15" t="s">
        <v>27</v>
      </c>
    </row>
    <row r="50" spans="2:7" x14ac:dyDescent="0.25">
      <c r="B50" s="4" t="s">
        <v>30</v>
      </c>
      <c r="C50" s="4" t="s">
        <v>279</v>
      </c>
      <c r="E50" s="5" t="s">
        <v>280</v>
      </c>
      <c r="F50" s="5" t="s">
        <v>74</v>
      </c>
      <c r="G50" s="5" t="s">
        <v>281</v>
      </c>
    </row>
    <row r="51" spans="2:7" x14ac:dyDescent="0.25">
      <c r="B51" s="4" t="s">
        <v>30</v>
      </c>
      <c r="C51" s="4" t="s">
        <v>264</v>
      </c>
      <c r="E51" s="5" t="s">
        <v>282</v>
      </c>
      <c r="F51" s="5" t="s">
        <v>269</v>
      </c>
      <c r="G51" s="5" t="s">
        <v>283</v>
      </c>
    </row>
    <row r="52" spans="2:7" x14ac:dyDescent="0.25">
      <c r="B52" s="4" t="s">
        <v>30</v>
      </c>
      <c r="C52" s="4" t="s">
        <v>284</v>
      </c>
      <c r="E52" s="5" t="s">
        <v>274</v>
      </c>
      <c r="F52" s="5" t="s">
        <v>276</v>
      </c>
      <c r="G52" s="5" t="s">
        <v>285</v>
      </c>
    </row>
    <row r="53" spans="2:7" x14ac:dyDescent="0.25">
      <c r="B53" s="4" t="s">
        <v>30</v>
      </c>
    </row>
  </sheetData>
  <autoFilter ref="A11:L1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>
      <colorFilter dxfId="0"/>
    </filterColumn>
    <filterColumn colId="9" showButton="0"/>
  </autoFilter>
  <mergeCells count="25"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A17:K17"/>
    <mergeCell ref="M3:M4"/>
    <mergeCell ref="N3:N4"/>
    <mergeCell ref="A6:K6"/>
    <mergeCell ref="A9:K9"/>
    <mergeCell ref="A11:K11"/>
    <mergeCell ref="A15:K15"/>
    <mergeCell ref="A13:K13"/>
    <mergeCell ref="A41:K41"/>
    <mergeCell ref="A19:K19"/>
    <mergeCell ref="A23:K23"/>
    <mergeCell ref="A28:K28"/>
    <mergeCell ref="A31:K31"/>
    <mergeCell ref="A35:K35"/>
    <mergeCell ref="A38:K3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H18" sqref="H18"/>
    </sheetView>
  </sheetViews>
  <sheetFormatPr defaultColWidth="9.21875" defaultRowHeight="13.2" x14ac:dyDescent="0.25"/>
  <cols>
    <col min="1" max="1" width="7.33203125" style="4" bestFit="1" customWidth="1"/>
    <col min="2" max="2" width="22.21875" style="4" bestFit="1" customWidth="1"/>
    <col min="3" max="3" width="28.6640625" style="4" customWidth="1"/>
    <col min="4" max="4" width="21.44140625" style="4" bestFit="1" customWidth="1"/>
    <col min="5" max="5" width="10.33203125" style="4" bestFit="1" customWidth="1"/>
    <col min="6" max="6" width="23.33203125" style="4" bestFit="1" customWidth="1"/>
    <col min="7" max="7" width="34.33203125" style="4" bestFit="1" customWidth="1"/>
    <col min="8" max="10" width="5.44140625" style="5" customWidth="1"/>
    <col min="11" max="11" width="4.88671875" style="5" customWidth="1"/>
    <col min="12" max="12" width="11.33203125" style="5" bestFit="1" customWidth="1"/>
    <col min="13" max="13" width="8.33203125" style="5" bestFit="1" customWidth="1"/>
    <col min="14" max="14" width="14.77734375" style="4" customWidth="1"/>
    <col min="15" max="16384" width="9.21875" style="76"/>
  </cols>
  <sheetData>
    <row r="1" spans="1:14" s="74" customFormat="1" ht="29.1" customHeight="1" x14ac:dyDescent="0.25">
      <c r="A1" s="46" t="s">
        <v>225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s="74" customFormat="1" ht="62.1" customHeight="1" thickBot="1" x14ac:dyDescent="0.3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75" customFormat="1" ht="12.75" customHeight="1" x14ac:dyDescent="0.25">
      <c r="A3" s="77" t="s">
        <v>32</v>
      </c>
      <c r="B3" s="56" t="s">
        <v>0</v>
      </c>
      <c r="C3" s="78" t="s">
        <v>6</v>
      </c>
      <c r="D3" s="78" t="s">
        <v>8</v>
      </c>
      <c r="E3" s="79" t="s">
        <v>9</v>
      </c>
      <c r="F3" s="79" t="s">
        <v>4</v>
      </c>
      <c r="G3" s="79" t="s">
        <v>7</v>
      </c>
      <c r="H3" s="79" t="s">
        <v>10</v>
      </c>
      <c r="I3" s="79"/>
      <c r="J3" s="79"/>
      <c r="K3" s="79"/>
      <c r="L3" s="79" t="s">
        <v>33</v>
      </c>
      <c r="M3" s="79" t="s">
        <v>3</v>
      </c>
      <c r="N3" s="80" t="s">
        <v>2</v>
      </c>
    </row>
    <row r="4" spans="1:14" s="75" customFormat="1" ht="21" customHeight="1" thickBot="1" x14ac:dyDescent="0.3">
      <c r="A4" s="55"/>
      <c r="B4" s="57"/>
      <c r="C4" s="43"/>
      <c r="D4" s="43"/>
      <c r="E4" s="43"/>
      <c r="F4" s="43"/>
      <c r="G4" s="43"/>
      <c r="H4" s="39">
        <v>1</v>
      </c>
      <c r="I4" s="39">
        <v>2</v>
      </c>
      <c r="J4" s="39">
        <v>3</v>
      </c>
      <c r="K4" s="39" t="s">
        <v>5</v>
      </c>
      <c r="L4" s="43"/>
      <c r="M4" s="43"/>
      <c r="N4" s="45"/>
    </row>
    <row r="5" spans="1:14" ht="15.6" x14ac:dyDescent="0.25">
      <c r="A5" s="83" t="s">
        <v>18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7"/>
      <c r="M5" s="7"/>
      <c r="N5" s="6"/>
    </row>
    <row r="6" spans="1:14" x14ac:dyDescent="0.25">
      <c r="A6" s="9" t="s">
        <v>29</v>
      </c>
      <c r="B6" s="8" t="s">
        <v>67</v>
      </c>
      <c r="C6" s="8" t="s">
        <v>162</v>
      </c>
      <c r="D6" s="8" t="s">
        <v>156</v>
      </c>
      <c r="E6" s="8" t="s">
        <v>288</v>
      </c>
      <c r="F6" s="8" t="s">
        <v>157</v>
      </c>
      <c r="G6" s="8" t="s">
        <v>69</v>
      </c>
      <c r="H6" s="16" t="s">
        <v>98</v>
      </c>
      <c r="I6" s="16" t="s">
        <v>76</v>
      </c>
      <c r="J6" s="9" t="s">
        <v>158</v>
      </c>
      <c r="K6" s="9"/>
      <c r="L6" s="9" t="s">
        <v>158</v>
      </c>
      <c r="M6" s="9"/>
      <c r="N6" s="8"/>
    </row>
    <row r="7" spans="1:14" x14ac:dyDescent="0.25">
      <c r="A7" s="9" t="s">
        <v>31</v>
      </c>
      <c r="B7" s="8" t="s">
        <v>34</v>
      </c>
      <c r="C7" s="8" t="s">
        <v>161</v>
      </c>
      <c r="D7" s="8" t="s">
        <v>156</v>
      </c>
      <c r="E7" s="8" t="s">
        <v>289</v>
      </c>
      <c r="F7" s="8" t="s">
        <v>248</v>
      </c>
      <c r="G7" s="8" t="s">
        <v>15</v>
      </c>
      <c r="H7" s="9" t="s">
        <v>149</v>
      </c>
      <c r="I7" s="16" t="s">
        <v>74</v>
      </c>
      <c r="J7" s="9" t="s">
        <v>76</v>
      </c>
      <c r="K7" s="9"/>
      <c r="L7" s="9" t="s">
        <v>76</v>
      </c>
      <c r="M7" s="9"/>
      <c r="N7" s="8" t="s">
        <v>152</v>
      </c>
    </row>
    <row r="8" spans="1:14" x14ac:dyDescent="0.25">
      <c r="A8" s="9" t="s">
        <v>29</v>
      </c>
      <c r="B8" s="8" t="s">
        <v>45</v>
      </c>
      <c r="C8" s="8" t="s">
        <v>160</v>
      </c>
      <c r="D8" s="8" t="s">
        <v>290</v>
      </c>
      <c r="E8" s="8" t="s">
        <v>155</v>
      </c>
      <c r="F8" s="8" t="s">
        <v>248</v>
      </c>
      <c r="G8" s="8" t="s">
        <v>13</v>
      </c>
      <c r="H8" s="9" t="s">
        <v>97</v>
      </c>
      <c r="I8" s="16" t="s">
        <v>98</v>
      </c>
      <c r="J8" s="17"/>
      <c r="K8" s="9"/>
      <c r="L8" s="9" t="s">
        <v>98</v>
      </c>
      <c r="M8" s="9"/>
      <c r="N8" s="8" t="s">
        <v>249</v>
      </c>
    </row>
    <row r="9" spans="1:14" ht="15.6" x14ac:dyDescent="0.25">
      <c r="A9" s="81" t="s">
        <v>20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9"/>
      <c r="M9" s="9"/>
      <c r="N9" s="8"/>
    </row>
    <row r="10" spans="1:14" x14ac:dyDescent="0.25">
      <c r="A10" s="9" t="s">
        <v>29</v>
      </c>
      <c r="B10" s="8" t="s">
        <v>291</v>
      </c>
      <c r="C10" s="8" t="s">
        <v>292</v>
      </c>
      <c r="D10" s="8" t="s">
        <v>293</v>
      </c>
      <c r="E10" s="8" t="s">
        <v>294</v>
      </c>
      <c r="F10" s="8"/>
      <c r="G10" s="8" t="s">
        <v>295</v>
      </c>
      <c r="H10" s="9" t="s">
        <v>74</v>
      </c>
      <c r="I10" s="9" t="s">
        <v>277</v>
      </c>
      <c r="J10" s="27" t="s">
        <v>296</v>
      </c>
      <c r="K10" s="9"/>
      <c r="L10" s="9" t="s">
        <v>277</v>
      </c>
      <c r="M10" s="9"/>
      <c r="N10" s="8"/>
    </row>
    <row r="11" spans="1:14" ht="15.6" x14ac:dyDescent="0.25">
      <c r="A11" s="81" t="s">
        <v>22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9"/>
      <c r="M11" s="9"/>
      <c r="N11" s="8"/>
    </row>
    <row r="12" spans="1:14" x14ac:dyDescent="0.25">
      <c r="A12" s="9" t="s">
        <v>29</v>
      </c>
      <c r="B12" s="8" t="s">
        <v>191</v>
      </c>
      <c r="C12" s="8" t="s">
        <v>297</v>
      </c>
      <c r="D12" s="8" t="s">
        <v>298</v>
      </c>
      <c r="E12" s="8"/>
      <c r="F12" s="8" t="s">
        <v>139</v>
      </c>
      <c r="G12" s="8" t="s">
        <v>13</v>
      </c>
      <c r="H12" s="16" t="s">
        <v>179</v>
      </c>
      <c r="I12" s="9" t="s">
        <v>149</v>
      </c>
      <c r="J12" s="9" t="s">
        <v>94</v>
      </c>
      <c r="K12" s="9"/>
      <c r="L12" s="9" t="s">
        <v>94</v>
      </c>
      <c r="M12" s="9"/>
      <c r="N12" s="8"/>
    </row>
    <row r="13" spans="1:14" x14ac:dyDescent="0.25">
      <c r="A13" s="9" t="s">
        <v>29</v>
      </c>
      <c r="B13" s="8" t="s">
        <v>191</v>
      </c>
      <c r="C13" s="8" t="s">
        <v>299</v>
      </c>
      <c r="D13" s="8" t="s">
        <v>298</v>
      </c>
      <c r="E13" s="8"/>
      <c r="F13" s="8" t="s">
        <v>139</v>
      </c>
      <c r="G13" s="8" t="s">
        <v>13</v>
      </c>
      <c r="H13" s="16" t="s">
        <v>179</v>
      </c>
      <c r="I13" s="9" t="s">
        <v>149</v>
      </c>
      <c r="J13" s="9" t="s">
        <v>94</v>
      </c>
      <c r="K13" s="9"/>
      <c r="L13" s="9" t="s">
        <v>94</v>
      </c>
      <c r="M13" s="9"/>
      <c r="N13" s="8"/>
    </row>
    <row r="14" spans="1:14" ht="15.6" x14ac:dyDescent="0.25">
      <c r="A14" s="81" t="s">
        <v>46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9"/>
      <c r="M14" s="9"/>
      <c r="N14" s="8"/>
    </row>
    <row r="15" spans="1:14" ht="15.6" x14ac:dyDescent="0.25">
      <c r="A15" s="8" t="s">
        <v>29</v>
      </c>
      <c r="B15" s="8" t="s">
        <v>171</v>
      </c>
      <c r="C15" s="8" t="s">
        <v>172</v>
      </c>
      <c r="D15" s="8" t="s">
        <v>173</v>
      </c>
      <c r="E15" s="24"/>
      <c r="F15" s="8" t="s">
        <v>174</v>
      </c>
      <c r="G15" s="8" t="s">
        <v>175</v>
      </c>
      <c r="H15" s="28" t="s">
        <v>166</v>
      </c>
      <c r="I15" s="31" t="s">
        <v>167</v>
      </c>
      <c r="J15" s="26" t="s">
        <v>300</v>
      </c>
      <c r="K15" s="24"/>
      <c r="L15" s="9" t="s">
        <v>167</v>
      </c>
      <c r="M15" s="24"/>
      <c r="N15" s="8"/>
    </row>
    <row r="16" spans="1:14" ht="15" x14ac:dyDescent="0.25">
      <c r="B16" s="4" t="s">
        <v>30</v>
      </c>
      <c r="F16" s="11"/>
    </row>
    <row r="17" spans="2:2" x14ac:dyDescent="0.25">
      <c r="B17" s="4" t="s">
        <v>30</v>
      </c>
    </row>
    <row r="19" spans="2:2" x14ac:dyDescent="0.25">
      <c r="B19" s="4" t="s">
        <v>30</v>
      </c>
    </row>
    <row r="20" spans="2:2" x14ac:dyDescent="0.25">
      <c r="B20" s="4" t="s">
        <v>30</v>
      </c>
    </row>
    <row r="21" spans="2:2" x14ac:dyDescent="0.25">
      <c r="B21" s="4" t="s">
        <v>30</v>
      </c>
    </row>
    <row r="22" spans="2:2" x14ac:dyDescent="0.25">
      <c r="B22" s="4" t="s">
        <v>30</v>
      </c>
    </row>
    <row r="23" spans="2:2" x14ac:dyDescent="0.25">
      <c r="B23" s="4" t="s">
        <v>30</v>
      </c>
    </row>
    <row r="24" spans="2:2" x14ac:dyDescent="0.25">
      <c r="B24" s="4" t="s">
        <v>30</v>
      </c>
    </row>
    <row r="25" spans="2:2" x14ac:dyDescent="0.25">
      <c r="B25" s="4" t="s">
        <v>30</v>
      </c>
    </row>
    <row r="26" spans="2:2" x14ac:dyDescent="0.25">
      <c r="B26" s="4" t="s">
        <v>30</v>
      </c>
    </row>
    <row r="27" spans="2:2" x14ac:dyDescent="0.25">
      <c r="B27" s="4" t="s">
        <v>30</v>
      </c>
    </row>
    <row r="28" spans="2:2" x14ac:dyDescent="0.25">
      <c r="B28" s="4" t="s">
        <v>30</v>
      </c>
    </row>
    <row r="29" spans="2:2" x14ac:dyDescent="0.25">
      <c r="B29" s="4" t="s">
        <v>30</v>
      </c>
    </row>
  </sheetData>
  <mergeCells count="16">
    <mergeCell ref="A14:K14"/>
    <mergeCell ref="M3:M4"/>
    <mergeCell ref="N3:N4"/>
    <mergeCell ref="A5:K5"/>
    <mergeCell ref="A9:K9"/>
    <mergeCell ref="A11:K11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activeCell="C19" sqref="C19"/>
    </sheetView>
  </sheetViews>
  <sheetFormatPr defaultColWidth="9.21875" defaultRowHeight="13.2" x14ac:dyDescent="0.25"/>
  <cols>
    <col min="1" max="1" width="7.33203125" style="4" bestFit="1" customWidth="1"/>
    <col min="2" max="2" width="19.44140625" style="4" bestFit="1" customWidth="1"/>
    <col min="3" max="3" width="27.88671875" style="4" customWidth="1"/>
    <col min="4" max="4" width="21.44140625" style="4" bestFit="1" customWidth="1"/>
    <col min="5" max="5" width="10.33203125" style="4" bestFit="1" customWidth="1"/>
    <col min="6" max="6" width="23.33203125" style="4" bestFit="1" customWidth="1"/>
    <col min="7" max="7" width="34.33203125" style="4" bestFit="1" customWidth="1"/>
    <col min="8" max="10" width="5.44140625" style="5" customWidth="1"/>
    <col min="11" max="11" width="4.88671875" style="5" customWidth="1"/>
    <col min="12" max="12" width="11.33203125" style="5" bestFit="1" customWidth="1"/>
    <col min="13" max="13" width="8.33203125" style="5" bestFit="1" customWidth="1"/>
    <col min="14" max="14" width="26.6640625" style="4" bestFit="1" customWidth="1"/>
    <col min="15" max="16384" width="9.21875" style="76"/>
  </cols>
  <sheetData>
    <row r="1" spans="1:14" s="74" customFormat="1" ht="29.1" customHeight="1" x14ac:dyDescent="0.25">
      <c r="A1" s="46" t="s">
        <v>220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s="74" customFormat="1" ht="62.1" customHeight="1" thickBot="1" x14ac:dyDescent="0.3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75" customFormat="1" ht="12.75" customHeight="1" x14ac:dyDescent="0.25">
      <c r="A3" s="54" t="s">
        <v>32</v>
      </c>
      <c r="B3" s="56" t="s">
        <v>0</v>
      </c>
      <c r="C3" s="58" t="s">
        <v>6</v>
      </c>
      <c r="D3" s="58" t="s">
        <v>8</v>
      </c>
      <c r="E3" s="42" t="s">
        <v>9</v>
      </c>
      <c r="F3" s="42" t="s">
        <v>4</v>
      </c>
      <c r="G3" s="42" t="s">
        <v>7</v>
      </c>
      <c r="H3" s="42" t="s">
        <v>11</v>
      </c>
      <c r="I3" s="42"/>
      <c r="J3" s="42"/>
      <c r="K3" s="42"/>
      <c r="L3" s="42" t="s">
        <v>33</v>
      </c>
      <c r="M3" s="42" t="s">
        <v>3</v>
      </c>
      <c r="N3" s="72" t="s">
        <v>2</v>
      </c>
    </row>
    <row r="4" spans="1:14" s="75" customFormat="1" ht="21" customHeight="1" thickBot="1" x14ac:dyDescent="0.3">
      <c r="A4" s="55"/>
      <c r="B4" s="57"/>
      <c r="C4" s="43"/>
      <c r="D4" s="43"/>
      <c r="E4" s="43"/>
      <c r="F4" s="43"/>
      <c r="G4" s="43"/>
      <c r="H4" s="18">
        <v>1</v>
      </c>
      <c r="I4" s="18">
        <v>2</v>
      </c>
      <c r="J4" s="18">
        <v>3</v>
      </c>
      <c r="K4" s="18" t="s">
        <v>5</v>
      </c>
      <c r="L4" s="43"/>
      <c r="M4" s="43"/>
      <c r="N4" s="73"/>
    </row>
    <row r="5" spans="1:14" ht="15.6" x14ac:dyDescent="0.25">
      <c r="A5" s="41" t="s">
        <v>17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4" x14ac:dyDescent="0.25">
      <c r="A6" s="9" t="s">
        <v>29</v>
      </c>
      <c r="B6" s="8" t="s">
        <v>176</v>
      </c>
      <c r="C6" s="8" t="s">
        <v>177</v>
      </c>
      <c r="D6" s="8" t="s">
        <v>178</v>
      </c>
      <c r="E6" s="8"/>
      <c r="F6" s="8" t="s">
        <v>72</v>
      </c>
      <c r="G6" s="8" t="s">
        <v>15</v>
      </c>
      <c r="H6" s="16" t="s">
        <v>179</v>
      </c>
      <c r="I6" s="25" t="s">
        <v>94</v>
      </c>
      <c r="J6" s="25" t="s">
        <v>74</v>
      </c>
      <c r="K6" s="9"/>
      <c r="L6" s="9" t="s">
        <v>179</v>
      </c>
      <c r="M6" s="9"/>
      <c r="N6" s="8"/>
    </row>
    <row r="7" spans="1:14" ht="15.6" x14ac:dyDescent="0.25">
      <c r="A7" s="81" t="s">
        <v>18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9"/>
      <c r="M7" s="9"/>
      <c r="N7" s="8"/>
    </row>
    <row r="8" spans="1:14" x14ac:dyDescent="0.25">
      <c r="A8" s="9" t="s">
        <v>29</v>
      </c>
      <c r="B8" s="8" t="s">
        <v>45</v>
      </c>
      <c r="C8" s="8" t="s">
        <v>180</v>
      </c>
      <c r="D8" s="8" t="s">
        <v>181</v>
      </c>
      <c r="E8" s="8"/>
      <c r="F8" s="8" t="s">
        <v>61</v>
      </c>
      <c r="G8" s="8" t="s">
        <v>15</v>
      </c>
      <c r="H8" s="16" t="s">
        <v>149</v>
      </c>
      <c r="I8" s="16" t="s">
        <v>74</v>
      </c>
      <c r="J8" s="17" t="s">
        <v>76</v>
      </c>
      <c r="K8" s="9"/>
      <c r="L8" s="9" t="s">
        <v>74</v>
      </c>
      <c r="M8" s="9"/>
      <c r="N8" s="8"/>
    </row>
    <row r="9" spans="1:14" ht="15" x14ac:dyDescent="0.25">
      <c r="B9" s="4" t="s">
        <v>30</v>
      </c>
      <c r="F9" s="11"/>
    </row>
    <row r="10" spans="1:14" x14ac:dyDescent="0.25">
      <c r="B10" s="4" t="s">
        <v>30</v>
      </c>
    </row>
    <row r="11" spans="1:14" x14ac:dyDescent="0.25">
      <c r="B11" s="4" t="s">
        <v>30</v>
      </c>
    </row>
    <row r="12" spans="1:14" x14ac:dyDescent="0.25">
      <c r="B12" s="4" t="s">
        <v>30</v>
      </c>
      <c r="C12" s="5"/>
      <c r="D12" s="5"/>
      <c r="E12" s="5"/>
      <c r="F12" s="5"/>
      <c r="G12" s="5"/>
      <c r="H12" s="4"/>
      <c r="I12" s="3"/>
      <c r="J12" s="3"/>
      <c r="K12" s="3"/>
    </row>
    <row r="13" spans="1:14" x14ac:dyDescent="0.25">
      <c r="B13" s="4" t="s">
        <v>30</v>
      </c>
      <c r="C13" s="5"/>
      <c r="D13" s="5"/>
      <c r="E13" s="5"/>
      <c r="F13" s="5"/>
      <c r="G13" s="5"/>
      <c r="H13" s="4"/>
      <c r="I13" s="3"/>
      <c r="J13" s="3"/>
      <c r="K13" s="3"/>
      <c r="L13" s="3"/>
      <c r="M13" s="3"/>
      <c r="N13" s="3"/>
    </row>
    <row r="14" spans="1:14" x14ac:dyDescent="0.25">
      <c r="B14" s="4" t="s">
        <v>30</v>
      </c>
      <c r="C14" s="5"/>
      <c r="D14" s="5"/>
      <c r="E14" s="5"/>
      <c r="F14" s="5"/>
      <c r="G14" s="5"/>
      <c r="H14" s="4"/>
      <c r="I14" s="3"/>
      <c r="J14" s="3"/>
      <c r="K14" s="3"/>
      <c r="L14" s="3"/>
      <c r="M14" s="3"/>
      <c r="N14" s="3"/>
    </row>
    <row r="15" spans="1:14" x14ac:dyDescent="0.25">
      <c r="B15" s="4" t="s">
        <v>30</v>
      </c>
      <c r="C15" s="5"/>
      <c r="D15" s="5"/>
      <c r="E15" s="5"/>
      <c r="F15" s="5"/>
      <c r="G15" s="5"/>
      <c r="H15" s="4"/>
      <c r="I15" s="3"/>
      <c r="J15" s="3"/>
      <c r="K15" s="3"/>
      <c r="L15" s="3"/>
      <c r="M15" s="3"/>
      <c r="N15" s="3"/>
    </row>
    <row r="16" spans="1:14" x14ac:dyDescent="0.25">
      <c r="B16" s="4" t="s">
        <v>30</v>
      </c>
      <c r="L16" s="3"/>
      <c r="M16" s="3"/>
      <c r="N16" s="3"/>
    </row>
    <row r="17" spans="2:2" x14ac:dyDescent="0.25">
      <c r="B17" s="4" t="s">
        <v>30</v>
      </c>
    </row>
    <row r="18" spans="2:2" x14ac:dyDescent="0.25">
      <c r="B18" s="4" t="s">
        <v>30</v>
      </c>
    </row>
    <row r="19" spans="2:2" x14ac:dyDescent="0.25">
      <c r="B19" s="4" t="s">
        <v>30</v>
      </c>
    </row>
    <row r="20" spans="2:2" x14ac:dyDescent="0.25">
      <c r="B20" s="4" t="s">
        <v>30</v>
      </c>
    </row>
    <row r="21" spans="2:2" x14ac:dyDescent="0.25">
      <c r="B21" s="4" t="s">
        <v>30</v>
      </c>
    </row>
    <row r="22" spans="2:2" x14ac:dyDescent="0.25">
      <c r="B22" s="4" t="s">
        <v>30</v>
      </c>
    </row>
    <row r="23" spans="2:2" x14ac:dyDescent="0.25">
      <c r="B23" s="4" t="s">
        <v>30</v>
      </c>
    </row>
    <row r="24" spans="2:2" x14ac:dyDescent="0.25">
      <c r="B24" s="4" t="s">
        <v>30</v>
      </c>
    </row>
    <row r="25" spans="2:2" x14ac:dyDescent="0.25">
      <c r="B25" s="4" t="s">
        <v>30</v>
      </c>
    </row>
    <row r="26" spans="2:2" x14ac:dyDescent="0.25">
      <c r="B26" s="4" t="s">
        <v>30</v>
      </c>
    </row>
    <row r="27" spans="2:2" x14ac:dyDescent="0.25">
      <c r="B27" s="4" t="s">
        <v>30</v>
      </c>
    </row>
    <row r="28" spans="2:2" x14ac:dyDescent="0.25">
      <c r="B28" s="4" t="s">
        <v>30</v>
      </c>
    </row>
    <row r="29" spans="2:2" x14ac:dyDescent="0.25">
      <c r="B29" s="4" t="s">
        <v>30</v>
      </c>
    </row>
    <row r="30" spans="2:2" x14ac:dyDescent="0.25">
      <c r="B30" s="4" t="s">
        <v>30</v>
      </c>
    </row>
    <row r="31" spans="2:2" x14ac:dyDescent="0.25">
      <c r="B31" s="4" t="s">
        <v>30</v>
      </c>
    </row>
    <row r="32" spans="2:2" x14ac:dyDescent="0.25">
      <c r="B32" s="4" t="s">
        <v>30</v>
      </c>
    </row>
    <row r="33" spans="2:2" x14ac:dyDescent="0.25">
      <c r="B33" s="4" t="s">
        <v>30</v>
      </c>
    </row>
    <row r="34" spans="2:2" x14ac:dyDescent="0.25">
      <c r="B34" s="4" t="s">
        <v>30</v>
      </c>
    </row>
    <row r="35" spans="2:2" x14ac:dyDescent="0.25">
      <c r="B35" s="4" t="s">
        <v>30</v>
      </c>
    </row>
    <row r="36" spans="2:2" x14ac:dyDescent="0.25">
      <c r="B36" s="4" t="s">
        <v>30</v>
      </c>
    </row>
    <row r="37" spans="2:2" x14ac:dyDescent="0.25">
      <c r="B37" s="4" t="s">
        <v>30</v>
      </c>
    </row>
    <row r="38" spans="2:2" x14ac:dyDescent="0.25">
      <c r="B38" s="4" t="s">
        <v>30</v>
      </c>
    </row>
    <row r="39" spans="2:2" x14ac:dyDescent="0.25">
      <c r="B39" s="4" t="s">
        <v>30</v>
      </c>
    </row>
    <row r="40" spans="2:2" x14ac:dyDescent="0.25">
      <c r="B40" s="4" t="s">
        <v>30</v>
      </c>
    </row>
    <row r="41" spans="2:2" x14ac:dyDescent="0.25">
      <c r="B41" s="4" t="s">
        <v>30</v>
      </c>
    </row>
    <row r="42" spans="2:2" x14ac:dyDescent="0.25">
      <c r="B42" s="4" t="s">
        <v>30</v>
      </c>
    </row>
    <row r="43" spans="2:2" x14ac:dyDescent="0.25">
      <c r="B43" s="4" t="s">
        <v>30</v>
      </c>
    </row>
    <row r="44" spans="2:2" x14ac:dyDescent="0.25">
      <c r="B44" s="4" t="s">
        <v>30</v>
      </c>
    </row>
  </sheetData>
  <mergeCells count="14">
    <mergeCell ref="A5:K5"/>
    <mergeCell ref="A7:K7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workbookViewId="0">
      <selection activeCell="D25" sqref="D25"/>
    </sheetView>
  </sheetViews>
  <sheetFormatPr defaultColWidth="9.21875" defaultRowHeight="13.2" x14ac:dyDescent="0.25"/>
  <cols>
    <col min="1" max="1" width="7.33203125" style="4" bestFit="1" customWidth="1"/>
    <col min="2" max="2" width="19.44140625" style="4" bestFit="1" customWidth="1"/>
    <col min="3" max="3" width="31.44140625" style="4" customWidth="1"/>
    <col min="4" max="4" width="17.109375" style="4" customWidth="1"/>
    <col min="5" max="5" width="11.77734375" style="4" customWidth="1"/>
    <col min="6" max="6" width="20.77734375" style="4" customWidth="1"/>
    <col min="7" max="7" width="34.33203125" style="4" bestFit="1" customWidth="1"/>
    <col min="8" max="10" width="5.44140625" style="5" customWidth="1"/>
    <col min="11" max="11" width="4.88671875" style="5" customWidth="1"/>
    <col min="12" max="12" width="11.33203125" style="5" bestFit="1" customWidth="1"/>
    <col min="13" max="13" width="7.5546875" style="5" customWidth="1"/>
    <col min="14" max="14" width="8.33203125" style="5" bestFit="1" customWidth="1"/>
    <col min="15" max="15" width="5.44140625" style="5" customWidth="1"/>
    <col min="16" max="16" width="7.77734375" style="5" bestFit="1" customWidth="1"/>
    <col min="17" max="17" width="8.33203125" style="5" bestFit="1" customWidth="1"/>
    <col min="18" max="18" width="15.21875" style="4" bestFit="1" customWidth="1"/>
    <col min="19" max="16384" width="9.21875" style="3"/>
  </cols>
  <sheetData>
    <row r="1" spans="1:18" s="2" customFormat="1" ht="29.1" customHeight="1" x14ac:dyDescent="0.25">
      <c r="A1" s="46" t="s">
        <v>225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8" s="2" customFormat="1" ht="60.75" customHeight="1" thickBot="1" x14ac:dyDescent="0.3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8" s="1" customFormat="1" ht="13.8" x14ac:dyDescent="0.25">
      <c r="A3" s="77" t="s">
        <v>32</v>
      </c>
      <c r="B3" s="56" t="s">
        <v>0</v>
      </c>
      <c r="C3" s="78" t="s">
        <v>6</v>
      </c>
      <c r="D3" s="78" t="s">
        <v>8</v>
      </c>
      <c r="E3" s="79" t="s">
        <v>9</v>
      </c>
      <c r="F3" s="79" t="s">
        <v>4</v>
      </c>
      <c r="G3" s="79" t="s">
        <v>7</v>
      </c>
      <c r="H3" s="79" t="s">
        <v>11</v>
      </c>
      <c r="I3" s="79"/>
      <c r="J3" s="79"/>
      <c r="K3" s="79"/>
      <c r="L3" s="79" t="s">
        <v>33</v>
      </c>
      <c r="M3" s="79" t="s">
        <v>3</v>
      </c>
      <c r="N3" s="80" t="s">
        <v>2</v>
      </c>
    </row>
    <row r="4" spans="1:18" s="1" customFormat="1" ht="14.4" thickBot="1" x14ac:dyDescent="0.3">
      <c r="A4" s="55"/>
      <c r="B4" s="57"/>
      <c r="C4" s="43"/>
      <c r="D4" s="43"/>
      <c r="E4" s="43"/>
      <c r="F4" s="43"/>
      <c r="G4" s="43"/>
      <c r="H4" s="39">
        <v>1</v>
      </c>
      <c r="I4" s="39">
        <v>2</v>
      </c>
      <c r="J4" s="39">
        <v>3</v>
      </c>
      <c r="K4" s="39" t="s">
        <v>5</v>
      </c>
      <c r="L4" s="43"/>
      <c r="M4" s="43"/>
      <c r="N4" s="45"/>
    </row>
    <row r="5" spans="1:18" x14ac:dyDescent="0.25">
      <c r="A5" s="6"/>
      <c r="B5" s="6" t="s">
        <v>30</v>
      </c>
      <c r="C5" s="6"/>
      <c r="D5" s="6"/>
      <c r="E5" s="6"/>
      <c r="F5" s="6"/>
      <c r="G5" s="6"/>
      <c r="H5" s="7"/>
      <c r="I5" s="7"/>
      <c r="J5" s="7"/>
      <c r="K5" s="7"/>
      <c r="L5" s="7"/>
      <c r="M5" s="7"/>
      <c r="N5" s="6"/>
      <c r="O5" s="3"/>
      <c r="P5" s="3"/>
      <c r="Q5" s="3"/>
      <c r="R5" s="3"/>
    </row>
    <row r="6" spans="1:18" ht="15.6" x14ac:dyDescent="0.25">
      <c r="A6" s="81" t="s">
        <v>14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9"/>
      <c r="M6" s="9"/>
      <c r="N6" s="8"/>
      <c r="O6" s="3"/>
      <c r="P6" s="3"/>
      <c r="Q6" s="3"/>
      <c r="R6" s="3"/>
    </row>
    <row r="7" spans="1:18" x14ac:dyDescent="0.25">
      <c r="A7" s="9" t="s">
        <v>29</v>
      </c>
      <c r="B7" s="8" t="s">
        <v>331</v>
      </c>
      <c r="C7" s="8" t="s">
        <v>332</v>
      </c>
      <c r="D7" s="8" t="s">
        <v>333</v>
      </c>
      <c r="E7" s="8"/>
      <c r="F7" s="8" t="s">
        <v>326</v>
      </c>
      <c r="G7" s="8" t="s">
        <v>263</v>
      </c>
      <c r="H7" s="16" t="s">
        <v>114</v>
      </c>
      <c r="I7" s="16" t="s">
        <v>78</v>
      </c>
      <c r="J7" s="25" t="s">
        <v>80</v>
      </c>
      <c r="K7" s="9"/>
      <c r="L7" s="9" t="s">
        <v>78</v>
      </c>
      <c r="M7" s="9"/>
      <c r="N7" s="8"/>
      <c r="O7" s="3"/>
      <c r="P7" s="3"/>
      <c r="Q7" s="3"/>
      <c r="R7" s="3"/>
    </row>
    <row r="8" spans="1:18" ht="15.6" x14ac:dyDescent="0.25">
      <c r="A8" s="81" t="s">
        <v>18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9"/>
      <c r="M8" s="9"/>
      <c r="N8" s="8"/>
      <c r="O8" s="3"/>
      <c r="P8" s="3"/>
      <c r="Q8" s="3"/>
      <c r="R8" s="3"/>
    </row>
    <row r="9" spans="1:18" x14ac:dyDescent="0.25">
      <c r="A9" s="9" t="s">
        <v>29</v>
      </c>
      <c r="B9" s="8" t="s">
        <v>204</v>
      </c>
      <c r="C9" s="8" t="s">
        <v>205</v>
      </c>
      <c r="D9" s="8" t="s">
        <v>334</v>
      </c>
      <c r="E9" s="8" t="str">
        <f>"0,9948"</f>
        <v>0,9948</v>
      </c>
      <c r="F9" s="8" t="s">
        <v>198</v>
      </c>
      <c r="G9" s="8" t="s">
        <v>13</v>
      </c>
      <c r="H9" s="16" t="s">
        <v>209</v>
      </c>
      <c r="I9" s="16" t="s">
        <v>210</v>
      </c>
      <c r="J9" s="17" t="s">
        <v>211</v>
      </c>
      <c r="K9" s="9"/>
      <c r="L9" s="9" t="str">
        <f>"145,0"</f>
        <v>145,0</v>
      </c>
      <c r="M9" s="9"/>
      <c r="N9" s="8"/>
      <c r="O9" s="3"/>
      <c r="P9" s="3"/>
      <c r="Q9" s="3"/>
      <c r="R9" s="3"/>
    </row>
    <row r="10" spans="1:18" x14ac:dyDescent="0.25">
      <c r="A10" s="9" t="s">
        <v>29</v>
      </c>
      <c r="B10" s="8" t="s">
        <v>204</v>
      </c>
      <c r="C10" s="8" t="s">
        <v>337</v>
      </c>
      <c r="D10" s="8" t="s">
        <v>334</v>
      </c>
      <c r="E10" s="8" t="str">
        <f>"0,9948"</f>
        <v>0,9948</v>
      </c>
      <c r="F10" s="8" t="s">
        <v>198</v>
      </c>
      <c r="G10" s="8" t="s">
        <v>13</v>
      </c>
      <c r="H10" s="16" t="s">
        <v>209</v>
      </c>
      <c r="I10" s="16" t="s">
        <v>210</v>
      </c>
      <c r="J10" s="17" t="s">
        <v>211</v>
      </c>
      <c r="K10" s="9"/>
      <c r="L10" s="9" t="str">
        <f>"145,0"</f>
        <v>145,0</v>
      </c>
      <c r="M10" s="9"/>
      <c r="N10" s="8"/>
      <c r="O10" s="3"/>
      <c r="P10" s="3"/>
      <c r="Q10" s="3"/>
      <c r="R10" s="3"/>
    </row>
    <row r="11" spans="1:18" ht="15.6" x14ac:dyDescent="0.25">
      <c r="A11" s="81" t="s">
        <v>17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9"/>
      <c r="M11" s="9"/>
      <c r="N11" s="8"/>
      <c r="O11" s="3"/>
      <c r="P11" s="3"/>
      <c r="Q11" s="3"/>
      <c r="R11" s="3"/>
    </row>
    <row r="12" spans="1:18" x14ac:dyDescent="0.25">
      <c r="A12" s="9" t="s">
        <v>29</v>
      </c>
      <c r="B12" s="8" t="s">
        <v>59</v>
      </c>
      <c r="C12" s="8" t="s">
        <v>335</v>
      </c>
      <c r="D12" s="8" t="s">
        <v>336</v>
      </c>
      <c r="E12" s="8"/>
      <c r="F12" s="8" t="s">
        <v>157</v>
      </c>
      <c r="G12" s="8" t="s">
        <v>15</v>
      </c>
      <c r="H12" s="16" t="s">
        <v>98</v>
      </c>
      <c r="I12" s="16" t="s">
        <v>149</v>
      </c>
      <c r="J12" s="16" t="s">
        <v>75</v>
      </c>
      <c r="K12" s="9"/>
      <c r="L12" s="9" t="s">
        <v>75</v>
      </c>
      <c r="M12" s="9"/>
      <c r="N12" s="8"/>
      <c r="O12" s="3"/>
      <c r="P12" s="3"/>
      <c r="Q12" s="3"/>
      <c r="R12" s="3"/>
    </row>
    <row r="13" spans="1:18" ht="15.6" x14ac:dyDescent="0.25">
      <c r="A13" s="81" t="s">
        <v>18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9"/>
      <c r="M13" s="9"/>
      <c r="N13" s="8"/>
      <c r="O13" s="3"/>
      <c r="P13" s="3"/>
      <c r="Q13" s="3"/>
      <c r="R13" s="3"/>
    </row>
    <row r="14" spans="1:18" x14ac:dyDescent="0.25">
      <c r="A14" s="9" t="s">
        <v>29</v>
      </c>
      <c r="B14" s="8" t="s">
        <v>338</v>
      </c>
      <c r="C14" s="8" t="s">
        <v>340</v>
      </c>
      <c r="D14" s="8" t="s">
        <v>215</v>
      </c>
      <c r="E14" s="8" t="str">
        <f>"0,7132"</f>
        <v>0,7132</v>
      </c>
      <c r="F14" s="8" t="s">
        <v>339</v>
      </c>
      <c r="G14" s="8" t="s">
        <v>263</v>
      </c>
      <c r="H14" s="16" t="s">
        <v>341</v>
      </c>
      <c r="I14" s="16" t="s">
        <v>166</v>
      </c>
      <c r="J14" s="34" t="s">
        <v>169</v>
      </c>
      <c r="K14" s="9"/>
      <c r="L14" s="9" t="s">
        <v>169</v>
      </c>
      <c r="M14" s="9"/>
      <c r="N14" s="8"/>
      <c r="O14" s="3"/>
    </row>
    <row r="15" spans="1:18" x14ac:dyDescent="0.25">
      <c r="A15" s="9" t="s">
        <v>29</v>
      </c>
      <c r="B15" s="8" t="s">
        <v>342</v>
      </c>
      <c r="C15" s="8" t="s">
        <v>343</v>
      </c>
      <c r="D15" s="8" t="s">
        <v>344</v>
      </c>
      <c r="E15" s="8" t="str">
        <f>"0,7173"</f>
        <v>0,7173</v>
      </c>
      <c r="F15" s="8"/>
      <c r="G15" s="8" t="s">
        <v>15</v>
      </c>
      <c r="H15" s="16" t="s">
        <v>75</v>
      </c>
      <c r="I15" s="34" t="s">
        <v>277</v>
      </c>
      <c r="J15" s="17" t="s">
        <v>345</v>
      </c>
      <c r="K15" s="9"/>
      <c r="L15" s="9" t="s">
        <v>277</v>
      </c>
      <c r="M15" s="9"/>
      <c r="N15" s="8"/>
      <c r="O15" s="3"/>
    </row>
    <row r="16" spans="1:18" ht="15.6" x14ac:dyDescent="0.25">
      <c r="A16" s="81" t="s">
        <v>19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9"/>
      <c r="M16" s="9"/>
      <c r="N16" s="8"/>
      <c r="O16" s="3"/>
    </row>
    <row r="17" spans="1:15" x14ac:dyDescent="0.25">
      <c r="A17" s="9" t="s">
        <v>29</v>
      </c>
      <c r="B17" s="8" t="s">
        <v>346</v>
      </c>
      <c r="C17" s="8" t="s">
        <v>347</v>
      </c>
      <c r="D17" s="8" t="s">
        <v>348</v>
      </c>
      <c r="E17" s="8" t="str">
        <f>"0,6811"</f>
        <v>0,6811</v>
      </c>
      <c r="F17" s="8" t="s">
        <v>339</v>
      </c>
      <c r="G17" s="8" t="s">
        <v>263</v>
      </c>
      <c r="H17" s="16" t="s">
        <v>216</v>
      </c>
      <c r="I17" s="17" t="s">
        <v>163</v>
      </c>
      <c r="J17" s="17" t="s">
        <v>163</v>
      </c>
      <c r="K17" s="9"/>
      <c r="L17" s="9" t="s">
        <v>300</v>
      </c>
      <c r="M17" s="9"/>
      <c r="N17" s="8"/>
      <c r="O17" s="3"/>
    </row>
    <row r="18" spans="1:15" ht="15.6" x14ac:dyDescent="0.25">
      <c r="A18" s="81" t="s">
        <v>20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9"/>
      <c r="M18" s="9"/>
      <c r="N18" s="8"/>
      <c r="O18" s="3"/>
    </row>
    <row r="19" spans="1:15" x14ac:dyDescent="0.25">
      <c r="A19" s="9" t="s">
        <v>29</v>
      </c>
      <c r="B19" s="8" t="s">
        <v>41</v>
      </c>
      <c r="C19" s="8" t="s">
        <v>350</v>
      </c>
      <c r="D19" s="8" t="s">
        <v>349</v>
      </c>
      <c r="E19" s="8" t="str">
        <f>"0,6402"</f>
        <v>0,6402</v>
      </c>
      <c r="F19" s="8" t="s">
        <v>73</v>
      </c>
      <c r="G19" s="8"/>
      <c r="H19" s="16" t="s">
        <v>144</v>
      </c>
      <c r="I19" s="34" t="s">
        <v>78</v>
      </c>
      <c r="J19" s="27" t="s">
        <v>80</v>
      </c>
      <c r="K19" s="9"/>
      <c r="L19" s="9" t="s">
        <v>78</v>
      </c>
      <c r="M19" s="9"/>
      <c r="N19" s="8"/>
      <c r="O19" s="3"/>
    </row>
    <row r="20" spans="1:15" ht="15.6" x14ac:dyDescent="0.25">
      <c r="A20" s="81" t="s">
        <v>23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9"/>
      <c r="M20" s="9"/>
      <c r="N20" s="8"/>
      <c r="O20" s="3"/>
    </row>
    <row r="21" spans="1:15" x14ac:dyDescent="0.25">
      <c r="A21" s="9" t="s">
        <v>29</v>
      </c>
      <c r="B21" s="8" t="s">
        <v>42</v>
      </c>
      <c r="C21" s="8" t="s">
        <v>351</v>
      </c>
      <c r="D21" s="8" t="s">
        <v>352</v>
      </c>
      <c r="E21" s="8" t="str">
        <f>"0,6121"</f>
        <v>0,6121</v>
      </c>
      <c r="F21" s="8" t="s">
        <v>73</v>
      </c>
      <c r="G21" s="8" t="s">
        <v>15</v>
      </c>
      <c r="H21" s="16" t="s">
        <v>83</v>
      </c>
      <c r="I21" s="16" t="s">
        <v>144</v>
      </c>
      <c r="J21" s="34" t="s">
        <v>79</v>
      </c>
      <c r="K21" s="9"/>
      <c r="L21" s="9" t="str">
        <f>"232,5"</f>
        <v>232,5</v>
      </c>
      <c r="M21" s="9"/>
      <c r="N21" s="8"/>
      <c r="O21" s="3"/>
    </row>
    <row r="22" spans="1:15" ht="15.6" x14ac:dyDescent="0.25">
      <c r="A22" s="81" t="s">
        <v>46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9"/>
      <c r="M22" s="9"/>
      <c r="N22" s="8"/>
      <c r="O22" s="3"/>
    </row>
    <row r="23" spans="1:15" x14ac:dyDescent="0.25">
      <c r="A23" s="9" t="s">
        <v>29</v>
      </c>
      <c r="B23" s="8" t="s">
        <v>171</v>
      </c>
      <c r="C23" s="8" t="s">
        <v>354</v>
      </c>
      <c r="D23" s="8" t="s">
        <v>353</v>
      </c>
      <c r="E23" s="8"/>
      <c r="F23" s="8" t="s">
        <v>339</v>
      </c>
      <c r="G23" s="8" t="s">
        <v>355</v>
      </c>
      <c r="H23" s="16" t="s">
        <v>356</v>
      </c>
      <c r="I23" s="34" t="s">
        <v>357</v>
      </c>
      <c r="J23" s="9" t="s">
        <v>358</v>
      </c>
      <c r="K23" s="9"/>
      <c r="L23" s="9" t="s">
        <v>358</v>
      </c>
      <c r="M23" s="9"/>
      <c r="N23" s="8"/>
      <c r="O23" s="3"/>
    </row>
    <row r="24" spans="1:15" x14ac:dyDescent="0.25">
      <c r="B24" s="4" t="s">
        <v>30</v>
      </c>
      <c r="N24" s="4"/>
      <c r="O24" s="3"/>
    </row>
    <row r="25" spans="1:15" ht="15" x14ac:dyDescent="0.25">
      <c r="B25" s="4" t="s">
        <v>30</v>
      </c>
      <c r="F25" s="11"/>
      <c r="N25" s="4"/>
      <c r="O25" s="3"/>
    </row>
    <row r="26" spans="1:15" x14ac:dyDescent="0.25">
      <c r="B26" s="4" t="s">
        <v>30</v>
      </c>
      <c r="C26" s="5"/>
      <c r="D26" s="5"/>
      <c r="E26" s="5"/>
      <c r="F26" s="5"/>
      <c r="G26" s="5"/>
      <c r="H26" s="4"/>
      <c r="I26" s="3"/>
      <c r="J26" s="3"/>
      <c r="K26" s="3"/>
      <c r="L26" s="3"/>
      <c r="M26" s="3"/>
      <c r="N26" s="3"/>
      <c r="O26" s="3"/>
    </row>
    <row r="27" spans="1:15" x14ac:dyDescent="0.25">
      <c r="B27" s="4" t="s">
        <v>30</v>
      </c>
      <c r="C27" s="5"/>
      <c r="D27" s="5"/>
      <c r="E27" s="5"/>
      <c r="F27" s="5"/>
      <c r="G27" s="5"/>
      <c r="H27" s="4"/>
      <c r="I27" s="3"/>
      <c r="J27" s="3"/>
      <c r="K27" s="3"/>
      <c r="L27" s="3"/>
      <c r="M27" s="3"/>
      <c r="N27" s="3"/>
      <c r="O27" s="3"/>
    </row>
    <row r="28" spans="1:15" x14ac:dyDescent="0.25">
      <c r="B28" s="4" t="s">
        <v>30</v>
      </c>
      <c r="N28" s="4"/>
      <c r="O28" s="3"/>
    </row>
    <row r="29" spans="1:15" x14ac:dyDescent="0.25">
      <c r="B29" s="4" t="s">
        <v>30</v>
      </c>
      <c r="N29" s="4"/>
      <c r="O29" s="3"/>
    </row>
    <row r="30" spans="1:15" x14ac:dyDescent="0.25">
      <c r="B30" s="4" t="s">
        <v>30</v>
      </c>
      <c r="N30" s="4"/>
      <c r="O30" s="3"/>
    </row>
    <row r="31" spans="1:15" x14ac:dyDescent="0.25">
      <c r="B31" s="4" t="s">
        <v>30</v>
      </c>
      <c r="N31" s="4"/>
      <c r="O31" s="3"/>
    </row>
    <row r="32" spans="1:15" x14ac:dyDescent="0.25">
      <c r="B32" s="4" t="s">
        <v>30</v>
      </c>
      <c r="N32" s="4"/>
      <c r="O32" s="3"/>
    </row>
    <row r="33" spans="2:15" x14ac:dyDescent="0.25">
      <c r="B33" s="4" t="s">
        <v>30</v>
      </c>
      <c r="N33" s="4"/>
      <c r="O33" s="3"/>
    </row>
    <row r="34" spans="2:15" x14ac:dyDescent="0.25">
      <c r="B34" s="4" t="s">
        <v>30</v>
      </c>
      <c r="N34" s="4"/>
      <c r="O34" s="3"/>
    </row>
    <row r="35" spans="2:15" x14ac:dyDescent="0.25">
      <c r="B35" s="4" t="s">
        <v>30</v>
      </c>
      <c r="N35" s="4"/>
      <c r="O35" s="3"/>
    </row>
    <row r="36" spans="2:15" x14ac:dyDescent="0.25">
      <c r="B36" s="4" t="s">
        <v>30</v>
      </c>
      <c r="N36" s="4"/>
      <c r="O36" s="3"/>
    </row>
    <row r="37" spans="2:15" x14ac:dyDescent="0.25">
      <c r="B37" s="4" t="s">
        <v>30</v>
      </c>
      <c r="N37" s="4"/>
      <c r="O37" s="3"/>
    </row>
    <row r="38" spans="2:15" x14ac:dyDescent="0.25">
      <c r="B38" s="4" t="s">
        <v>30</v>
      </c>
      <c r="N38" s="4"/>
      <c r="O38" s="3"/>
    </row>
    <row r="39" spans="2:15" x14ac:dyDescent="0.25">
      <c r="B39" s="4" t="s">
        <v>30</v>
      </c>
      <c r="N39" s="4"/>
      <c r="O39" s="3"/>
    </row>
    <row r="40" spans="2:15" x14ac:dyDescent="0.25">
      <c r="B40" s="4" t="s">
        <v>30</v>
      </c>
      <c r="N40" s="4"/>
      <c r="O40" s="3"/>
    </row>
    <row r="41" spans="2:15" x14ac:dyDescent="0.25">
      <c r="B41" s="4" t="s">
        <v>30</v>
      </c>
      <c r="N41" s="4"/>
      <c r="O41" s="3"/>
    </row>
    <row r="42" spans="2:15" x14ac:dyDescent="0.25">
      <c r="B42" s="4" t="s">
        <v>30</v>
      </c>
      <c r="N42" s="4"/>
      <c r="O42" s="3"/>
    </row>
    <row r="43" spans="2:15" x14ac:dyDescent="0.25">
      <c r="B43" s="4" t="s">
        <v>30</v>
      </c>
      <c r="N43" s="4"/>
      <c r="O43" s="3"/>
    </row>
    <row r="44" spans="2:15" x14ac:dyDescent="0.25">
      <c r="B44" s="4" t="s">
        <v>30</v>
      </c>
      <c r="N44" s="4"/>
      <c r="O44" s="3"/>
    </row>
    <row r="45" spans="2:15" x14ac:dyDescent="0.25">
      <c r="B45" s="4" t="s">
        <v>30</v>
      </c>
      <c r="N45" s="4"/>
      <c r="O45" s="3"/>
    </row>
    <row r="46" spans="2:15" x14ac:dyDescent="0.25">
      <c r="B46" s="4" t="s">
        <v>30</v>
      </c>
      <c r="N46" s="4"/>
      <c r="O46" s="3"/>
    </row>
    <row r="47" spans="2:15" x14ac:dyDescent="0.25">
      <c r="B47" s="4" t="s">
        <v>30</v>
      </c>
      <c r="N47" s="4"/>
      <c r="O47" s="3"/>
    </row>
    <row r="48" spans="2:15" x14ac:dyDescent="0.25">
      <c r="B48" s="4" t="s">
        <v>30</v>
      </c>
      <c r="N48" s="4"/>
      <c r="O48" s="3"/>
    </row>
    <row r="49" spans="2:15" x14ac:dyDescent="0.25">
      <c r="B49" s="4" t="s">
        <v>30</v>
      </c>
      <c r="N49" s="4"/>
      <c r="O49" s="3"/>
    </row>
    <row r="50" spans="2:15" x14ac:dyDescent="0.25">
      <c r="B50" s="4" t="s">
        <v>30</v>
      </c>
      <c r="N50" s="4"/>
      <c r="O50" s="3"/>
    </row>
    <row r="51" spans="2:15" x14ac:dyDescent="0.25">
      <c r="B51" s="4" t="s">
        <v>30</v>
      </c>
      <c r="N51" s="4"/>
      <c r="O51" s="3"/>
    </row>
    <row r="52" spans="2:15" x14ac:dyDescent="0.25">
      <c r="B52" s="4" t="s">
        <v>30</v>
      </c>
      <c r="N52" s="4"/>
      <c r="O52" s="3"/>
    </row>
  </sheetData>
  <mergeCells count="20">
    <mergeCell ref="A8:K8"/>
    <mergeCell ref="A22:K22"/>
    <mergeCell ref="A11:K11"/>
    <mergeCell ref="A13:K13"/>
    <mergeCell ref="A16:K16"/>
    <mergeCell ref="A18:K18"/>
    <mergeCell ref="A20:K20"/>
    <mergeCell ref="A1:N2"/>
    <mergeCell ref="L3:L4"/>
    <mergeCell ref="M3:M4"/>
    <mergeCell ref="N3:N4"/>
    <mergeCell ref="A6:K6"/>
    <mergeCell ref="A3:A4"/>
    <mergeCell ref="B3:B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D20" sqref="D20"/>
    </sheetView>
  </sheetViews>
  <sheetFormatPr defaultColWidth="8.88671875" defaultRowHeight="13.2" x14ac:dyDescent="0.25"/>
  <cols>
    <col min="1" max="1" width="7.44140625" bestFit="1" customWidth="1"/>
    <col min="2" max="2" width="26.33203125" customWidth="1"/>
    <col min="3" max="3" width="27.6640625" customWidth="1"/>
    <col min="5" max="5" width="8.21875" customWidth="1"/>
    <col min="6" max="6" width="27.21875" customWidth="1"/>
    <col min="7" max="7" width="26.6640625" customWidth="1"/>
    <col min="12" max="12" width="11.33203125" bestFit="1" customWidth="1"/>
  </cols>
  <sheetData>
    <row r="1" spans="1:19" ht="67.5" customHeight="1" x14ac:dyDescent="0.25">
      <c r="A1" s="46" t="s">
        <v>225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  <c r="O1" s="2"/>
      <c r="P1" s="2"/>
      <c r="Q1" s="2"/>
    </row>
    <row r="2" spans="1:19" ht="13.8" thickBot="1" x14ac:dyDescent="0.3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O2" s="2"/>
      <c r="P2" s="2"/>
      <c r="Q2" s="2"/>
    </row>
    <row r="3" spans="1:19" ht="13.8" x14ac:dyDescent="0.25">
      <c r="A3" s="54" t="s">
        <v>32</v>
      </c>
      <c r="B3" s="56" t="s">
        <v>0</v>
      </c>
      <c r="C3" s="58" t="s">
        <v>6</v>
      </c>
      <c r="D3" s="58" t="s">
        <v>8</v>
      </c>
      <c r="E3" s="42" t="s">
        <v>9</v>
      </c>
      <c r="F3" s="42" t="s">
        <v>4</v>
      </c>
      <c r="G3" s="42" t="s">
        <v>7</v>
      </c>
      <c r="H3" s="42" t="s">
        <v>11</v>
      </c>
      <c r="I3" s="42"/>
      <c r="J3" s="42"/>
      <c r="K3" s="42"/>
      <c r="L3" s="42" t="s">
        <v>33</v>
      </c>
      <c r="M3" s="42" t="s">
        <v>3</v>
      </c>
      <c r="N3" s="44" t="s">
        <v>2</v>
      </c>
      <c r="O3" s="1"/>
      <c r="P3" s="1"/>
      <c r="Q3" s="1"/>
    </row>
    <row r="4" spans="1:19" ht="14.4" thickBot="1" x14ac:dyDescent="0.3">
      <c r="A4" s="55"/>
      <c r="B4" s="57"/>
      <c r="C4" s="43"/>
      <c r="D4" s="43"/>
      <c r="E4" s="43"/>
      <c r="F4" s="43"/>
      <c r="G4" s="43"/>
      <c r="H4" s="18">
        <v>1</v>
      </c>
      <c r="I4" s="18">
        <v>2</v>
      </c>
      <c r="J4" s="18">
        <v>3</v>
      </c>
      <c r="K4" s="18" t="s">
        <v>5</v>
      </c>
      <c r="L4" s="43"/>
      <c r="M4" s="43"/>
      <c r="N4" s="45"/>
      <c r="O4" s="1"/>
      <c r="P4" s="1"/>
      <c r="Q4" s="1"/>
    </row>
    <row r="5" spans="1:19" ht="15.6" x14ac:dyDescent="0.25">
      <c r="A5" s="41" t="s">
        <v>46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5"/>
      <c r="M5" s="5"/>
      <c r="N5" s="4"/>
      <c r="O5" s="3"/>
      <c r="P5" s="5"/>
      <c r="Q5" s="5"/>
      <c r="R5" s="4"/>
      <c r="S5" s="3"/>
    </row>
    <row r="6" spans="1:19" x14ac:dyDescent="0.25">
      <c r="A6" s="9" t="s">
        <v>29</v>
      </c>
      <c r="B6" s="8" t="s">
        <v>171</v>
      </c>
      <c r="C6" s="8" t="s">
        <v>354</v>
      </c>
      <c r="D6" s="8" t="s">
        <v>353</v>
      </c>
      <c r="E6" s="8"/>
      <c r="F6" s="8" t="s">
        <v>339</v>
      </c>
      <c r="G6" s="8" t="s">
        <v>355</v>
      </c>
      <c r="H6" s="16" t="s">
        <v>356</v>
      </c>
      <c r="I6" s="34" t="s">
        <v>357</v>
      </c>
      <c r="J6" s="9" t="s">
        <v>358</v>
      </c>
      <c r="K6" s="9"/>
      <c r="L6" s="9" t="s">
        <v>358</v>
      </c>
      <c r="M6" s="9"/>
      <c r="N6" s="8"/>
      <c r="O6" s="3"/>
      <c r="P6" s="5"/>
      <c r="Q6" s="5"/>
      <c r="R6" s="4"/>
      <c r="S6" s="3"/>
    </row>
    <row r="7" spans="1:19" x14ac:dyDescent="0.25">
      <c r="A7" s="4"/>
      <c r="B7" s="4" t="s">
        <v>30</v>
      </c>
      <c r="C7" s="4"/>
      <c r="D7" s="4"/>
      <c r="E7" s="4"/>
      <c r="F7" s="4"/>
      <c r="G7" s="4"/>
      <c r="H7" s="5"/>
      <c r="I7" s="5"/>
      <c r="J7" s="5"/>
      <c r="K7" s="5"/>
      <c r="L7" s="5"/>
      <c r="M7" s="5"/>
      <c r="N7" s="4"/>
      <c r="O7" s="3"/>
      <c r="P7" s="5"/>
      <c r="Q7" s="5"/>
      <c r="R7" s="4"/>
      <c r="S7" s="3"/>
    </row>
    <row r="8" spans="1:19" x14ac:dyDescent="0.25">
      <c r="A8" s="4"/>
      <c r="B8" s="4" t="s">
        <v>30</v>
      </c>
      <c r="C8" s="4"/>
      <c r="D8" s="4"/>
      <c r="E8" s="4"/>
      <c r="F8" s="4"/>
      <c r="G8" s="4"/>
      <c r="H8" s="5"/>
      <c r="I8" s="5"/>
      <c r="J8" s="5"/>
      <c r="K8" s="5"/>
      <c r="L8" s="5"/>
      <c r="M8" s="5"/>
      <c r="N8" s="4"/>
      <c r="O8" s="3"/>
      <c r="P8" s="5"/>
      <c r="Q8" s="5"/>
    </row>
  </sheetData>
  <mergeCells count="13">
    <mergeCell ref="A5:K5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D15" sqref="D15"/>
    </sheetView>
  </sheetViews>
  <sheetFormatPr defaultColWidth="9.21875" defaultRowHeight="13.2" x14ac:dyDescent="0.25"/>
  <cols>
    <col min="1" max="1" width="7.33203125" style="4" bestFit="1" customWidth="1"/>
    <col min="2" max="2" width="24.77734375" style="4" customWidth="1"/>
    <col min="3" max="3" width="30.21875" style="4" customWidth="1"/>
    <col min="4" max="4" width="21.44140625" style="4" bestFit="1" customWidth="1"/>
    <col min="5" max="5" width="10.33203125" style="4" bestFit="1" customWidth="1"/>
    <col min="6" max="6" width="16.88671875" style="4" customWidth="1"/>
    <col min="7" max="7" width="34.33203125" style="4" bestFit="1" customWidth="1"/>
    <col min="8" max="8" width="19.21875" style="5" customWidth="1"/>
    <col min="9" max="9" width="11.33203125" style="5" bestFit="1" customWidth="1"/>
    <col min="10" max="10" width="8.33203125" style="5" bestFit="1" customWidth="1"/>
    <col min="11" max="11" width="18.88671875" style="4" bestFit="1" customWidth="1"/>
    <col min="12" max="16384" width="9.21875" style="3"/>
  </cols>
  <sheetData>
    <row r="1" spans="1:11" s="2" customFormat="1" ht="29.1" customHeight="1" x14ac:dyDescent="0.25">
      <c r="A1" s="59" t="s">
        <v>301</v>
      </c>
      <c r="B1" s="47"/>
      <c r="C1" s="48"/>
      <c r="D1" s="48"/>
      <c r="E1" s="48"/>
      <c r="F1" s="48"/>
      <c r="G1" s="48"/>
      <c r="H1" s="48"/>
      <c r="I1" s="48"/>
      <c r="J1" s="48"/>
      <c r="K1" s="49"/>
    </row>
    <row r="2" spans="1:11" s="2" customFormat="1" ht="62.1" customHeight="1" thickBot="1" x14ac:dyDescent="0.3">
      <c r="A2" s="50"/>
      <c r="B2" s="51"/>
      <c r="C2" s="52"/>
      <c r="D2" s="52"/>
      <c r="E2" s="52"/>
      <c r="F2" s="52"/>
      <c r="G2" s="52"/>
      <c r="H2" s="52"/>
      <c r="I2" s="52"/>
      <c r="J2" s="52"/>
      <c r="K2" s="53"/>
    </row>
    <row r="3" spans="1:11" s="1" customFormat="1" ht="12.75" customHeight="1" x14ac:dyDescent="0.25">
      <c r="A3" s="54" t="s">
        <v>32</v>
      </c>
      <c r="B3" s="56" t="s">
        <v>0</v>
      </c>
      <c r="C3" s="58" t="s">
        <v>6</v>
      </c>
      <c r="D3" s="58" t="s">
        <v>8</v>
      </c>
      <c r="E3" s="42" t="s">
        <v>9</v>
      </c>
      <c r="F3" s="42" t="s">
        <v>4</v>
      </c>
      <c r="G3" s="42" t="s">
        <v>7</v>
      </c>
      <c r="H3" s="88" t="s">
        <v>395</v>
      </c>
      <c r="I3" s="42" t="s">
        <v>33</v>
      </c>
      <c r="J3" s="42" t="s">
        <v>3</v>
      </c>
      <c r="K3" s="44" t="s">
        <v>2</v>
      </c>
    </row>
    <row r="4" spans="1:11" s="1" customFormat="1" ht="21" customHeight="1" thickBot="1" x14ac:dyDescent="0.3">
      <c r="A4" s="55"/>
      <c r="B4" s="57"/>
      <c r="C4" s="43"/>
      <c r="D4" s="43"/>
      <c r="E4" s="43"/>
      <c r="F4" s="43"/>
      <c r="G4" s="43"/>
      <c r="H4" s="94"/>
      <c r="I4" s="43"/>
      <c r="J4" s="43"/>
      <c r="K4" s="45"/>
    </row>
    <row r="5" spans="1:11" ht="15.6" x14ac:dyDescent="0.25">
      <c r="A5" s="41" t="s">
        <v>18</v>
      </c>
      <c r="B5" s="41"/>
      <c r="C5" s="41"/>
      <c r="D5" s="41"/>
      <c r="E5" s="41"/>
      <c r="F5" s="41"/>
      <c r="G5" s="41"/>
      <c r="H5" s="41"/>
    </row>
    <row r="6" spans="1:11" x14ac:dyDescent="0.25">
      <c r="A6" s="9" t="s">
        <v>29</v>
      </c>
      <c r="B6" s="8" t="s">
        <v>60</v>
      </c>
      <c r="C6" s="8" t="s">
        <v>95</v>
      </c>
      <c r="D6" s="8" t="s">
        <v>126</v>
      </c>
      <c r="E6" s="8"/>
      <c r="F6" s="8"/>
      <c r="G6" s="8" t="s">
        <v>15</v>
      </c>
      <c r="H6" s="9" t="s">
        <v>86</v>
      </c>
      <c r="I6" s="9" t="s">
        <v>182</v>
      </c>
      <c r="J6" s="9"/>
      <c r="K6" s="8"/>
    </row>
    <row r="7" spans="1:11" x14ac:dyDescent="0.25">
      <c r="A7" s="8" t="s">
        <v>29</v>
      </c>
      <c r="B7" s="8" t="s">
        <v>60</v>
      </c>
      <c r="C7" s="8" t="s">
        <v>95</v>
      </c>
      <c r="D7" s="8" t="s">
        <v>126</v>
      </c>
      <c r="E7" s="8"/>
      <c r="F7" s="8"/>
      <c r="G7" s="8" t="s">
        <v>15</v>
      </c>
      <c r="H7" s="9" t="s">
        <v>86</v>
      </c>
      <c r="I7" s="9" t="s">
        <v>182</v>
      </c>
      <c r="J7" s="9"/>
      <c r="K7" s="8"/>
    </row>
    <row r="8" spans="1:11" ht="15.6" x14ac:dyDescent="0.25">
      <c r="A8" s="81" t="s">
        <v>21</v>
      </c>
      <c r="B8" s="81"/>
      <c r="C8" s="81"/>
      <c r="D8" s="81"/>
      <c r="E8" s="81"/>
      <c r="F8" s="81"/>
      <c r="G8" s="81"/>
      <c r="H8" s="81"/>
      <c r="I8" s="9"/>
      <c r="J8" s="9"/>
      <c r="K8" s="8"/>
    </row>
    <row r="9" spans="1:11" x14ac:dyDescent="0.25">
      <c r="A9" s="9" t="s">
        <v>29</v>
      </c>
      <c r="B9" s="8" t="s">
        <v>302</v>
      </c>
      <c r="C9" s="8" t="s">
        <v>303</v>
      </c>
      <c r="D9" s="8" t="s">
        <v>304</v>
      </c>
      <c r="E9" s="8"/>
      <c r="F9" s="8"/>
      <c r="G9" s="8" t="s">
        <v>55</v>
      </c>
      <c r="H9" s="16" t="s">
        <v>83</v>
      </c>
      <c r="I9" s="9" t="s">
        <v>305</v>
      </c>
      <c r="J9" s="9"/>
      <c r="K9" s="8"/>
    </row>
    <row r="10" spans="1:11" x14ac:dyDescent="0.25">
      <c r="A10" s="9" t="s">
        <v>31</v>
      </c>
      <c r="B10" s="8" t="s">
        <v>302</v>
      </c>
      <c r="C10" s="8" t="s">
        <v>306</v>
      </c>
      <c r="D10" s="8" t="s">
        <v>304</v>
      </c>
      <c r="E10" s="8"/>
      <c r="F10" s="8"/>
      <c r="G10" s="8" t="s">
        <v>55</v>
      </c>
      <c r="H10" s="17" t="s">
        <v>83</v>
      </c>
      <c r="I10" s="9" t="s">
        <v>305</v>
      </c>
      <c r="J10" s="9"/>
      <c r="K10" s="8"/>
    </row>
    <row r="11" spans="1:11" x14ac:dyDescent="0.25">
      <c r="B11" s="4" t="s">
        <v>30</v>
      </c>
    </row>
    <row r="12" spans="1:11" x14ac:dyDescent="0.25">
      <c r="B12" s="4" t="s">
        <v>30</v>
      </c>
    </row>
    <row r="13" spans="1:11" x14ac:dyDescent="0.25">
      <c r="B13" s="4" t="s">
        <v>30</v>
      </c>
    </row>
    <row r="14" spans="1:11" x14ac:dyDescent="0.25">
      <c r="B14" s="4" t="s">
        <v>30</v>
      </c>
    </row>
    <row r="15" spans="1:11" x14ac:dyDescent="0.25">
      <c r="B15" s="4" t="s">
        <v>30</v>
      </c>
    </row>
    <row r="16" spans="1:11" x14ac:dyDescent="0.25">
      <c r="B16" s="4" t="s">
        <v>30</v>
      </c>
    </row>
  </sheetData>
  <mergeCells count="14">
    <mergeCell ref="A8:H8"/>
    <mergeCell ref="J3:J4"/>
    <mergeCell ref="K3:K4"/>
    <mergeCell ref="A5:H5"/>
    <mergeCell ref="H3:H4"/>
    <mergeCell ref="A1:K2"/>
    <mergeCell ref="A3:A4"/>
    <mergeCell ref="B3:B4"/>
    <mergeCell ref="C3:C4"/>
    <mergeCell ref="D3:D4"/>
    <mergeCell ref="E3:E4"/>
    <mergeCell ref="F3:F4"/>
    <mergeCell ref="G3:G4"/>
    <mergeCell ref="I3:I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G13" sqref="G13"/>
    </sheetView>
  </sheetViews>
  <sheetFormatPr defaultColWidth="9.21875" defaultRowHeight="13.2" x14ac:dyDescent="0.25"/>
  <cols>
    <col min="1" max="1" width="7.33203125" style="4" bestFit="1" customWidth="1"/>
    <col min="2" max="2" width="20.77734375" style="4" bestFit="1" customWidth="1"/>
    <col min="3" max="3" width="27.21875" style="4" bestFit="1" customWidth="1"/>
    <col min="4" max="4" width="21.44140625" style="4" bestFit="1" customWidth="1"/>
    <col min="5" max="5" width="10.33203125" style="4" bestFit="1" customWidth="1"/>
    <col min="6" max="6" width="16.5546875" style="4" customWidth="1"/>
    <col min="7" max="7" width="34.33203125" style="4" bestFit="1" customWidth="1"/>
    <col min="8" max="8" width="20.44140625" style="5" customWidth="1"/>
    <col min="9" max="9" width="13.77734375" style="5" customWidth="1"/>
    <col min="10" max="10" width="6.109375" style="5" customWidth="1"/>
    <col min="11" max="11" width="7.77734375" style="5" bestFit="1" customWidth="1"/>
    <col min="12" max="12" width="8.33203125" style="5" bestFit="1" customWidth="1"/>
    <col min="13" max="13" width="26.6640625" style="4" bestFit="1" customWidth="1"/>
    <col min="14" max="16384" width="9.21875" style="3"/>
  </cols>
  <sheetData>
    <row r="1" spans="1:13" s="2" customFormat="1" ht="29.1" customHeight="1" x14ac:dyDescent="0.25">
      <c r="A1" s="46" t="s">
        <v>225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.1" customHeight="1" thickBot="1" x14ac:dyDescent="0.3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 thickBot="1" x14ac:dyDescent="0.3">
      <c r="A3" s="77" t="s">
        <v>32</v>
      </c>
      <c r="B3" s="56" t="s">
        <v>0</v>
      </c>
      <c r="C3" s="78" t="s">
        <v>6</v>
      </c>
      <c r="D3" s="78" t="s">
        <v>8</v>
      </c>
      <c r="E3" s="79" t="s">
        <v>9</v>
      </c>
      <c r="F3" s="79" t="s">
        <v>4</v>
      </c>
      <c r="G3" s="79" t="s">
        <v>7</v>
      </c>
      <c r="H3" s="88" t="s">
        <v>393</v>
      </c>
      <c r="I3" s="90" t="s">
        <v>33</v>
      </c>
      <c r="J3" s="91" t="s">
        <v>5</v>
      </c>
      <c r="K3" s="79" t="s">
        <v>1</v>
      </c>
      <c r="L3" s="79" t="s">
        <v>3</v>
      </c>
      <c r="M3" s="80" t="s">
        <v>2</v>
      </c>
    </row>
    <row r="4" spans="1:13" s="1" customFormat="1" ht="21" customHeight="1" thickBot="1" x14ac:dyDescent="0.3">
      <c r="A4" s="55"/>
      <c r="B4" s="57"/>
      <c r="C4" s="43"/>
      <c r="D4" s="43"/>
      <c r="E4" s="43"/>
      <c r="F4" s="43"/>
      <c r="G4" s="43"/>
      <c r="H4" s="89"/>
      <c r="I4" s="92"/>
      <c r="J4" s="93"/>
      <c r="K4" s="43"/>
      <c r="L4" s="43"/>
      <c r="M4" s="45"/>
    </row>
    <row r="5" spans="1:13" ht="15.6" x14ac:dyDescent="0.25">
      <c r="A5" s="40" t="s">
        <v>21</v>
      </c>
      <c r="B5" s="40"/>
      <c r="C5" s="40"/>
      <c r="D5" s="40"/>
      <c r="E5" s="40"/>
      <c r="F5" s="40"/>
      <c r="G5" s="40"/>
      <c r="H5" s="19"/>
      <c r="J5" s="10"/>
    </row>
    <row r="6" spans="1:13" x14ac:dyDescent="0.25">
      <c r="A6" s="9" t="s">
        <v>29</v>
      </c>
      <c r="B6" s="8" t="s">
        <v>35</v>
      </c>
      <c r="C6" s="8" t="s">
        <v>184</v>
      </c>
      <c r="D6" s="8" t="s">
        <v>185</v>
      </c>
      <c r="E6" s="8"/>
      <c r="F6" s="8"/>
      <c r="G6" s="8" t="s">
        <v>15</v>
      </c>
      <c r="H6" s="16" t="s">
        <v>83</v>
      </c>
      <c r="I6" s="9" t="s">
        <v>305</v>
      </c>
      <c r="J6" s="23"/>
      <c r="K6" s="9"/>
      <c r="L6" s="9"/>
      <c r="M6" s="8"/>
    </row>
    <row r="8" spans="1:13" ht="15" x14ac:dyDescent="0.25">
      <c r="B8" s="4" t="s">
        <v>30</v>
      </c>
      <c r="F8" s="11"/>
    </row>
    <row r="9" spans="1:13" ht="15" x14ac:dyDescent="0.25">
      <c r="B9" s="4" t="s">
        <v>30</v>
      </c>
      <c r="F9" s="11"/>
    </row>
    <row r="10" spans="1:13" ht="15" x14ac:dyDescent="0.25">
      <c r="B10" s="4" t="s">
        <v>30</v>
      </c>
      <c r="F10" s="11"/>
    </row>
    <row r="11" spans="1:13" ht="15" x14ac:dyDescent="0.25">
      <c r="B11" s="4" t="s">
        <v>30</v>
      </c>
      <c r="F11" s="11"/>
    </row>
    <row r="12" spans="1:13" ht="15" x14ac:dyDescent="0.25">
      <c r="B12" s="4" t="s">
        <v>30</v>
      </c>
      <c r="F12" s="11"/>
    </row>
    <row r="13" spans="1:13" ht="15" x14ac:dyDescent="0.25">
      <c r="B13" s="4" t="s">
        <v>30</v>
      </c>
      <c r="F13" s="11"/>
      <c r="G13" s="4" t="s">
        <v>394</v>
      </c>
    </row>
    <row r="14" spans="1:13" ht="15" x14ac:dyDescent="0.25">
      <c r="B14" s="4" t="s">
        <v>30</v>
      </c>
      <c r="F14" s="11"/>
    </row>
    <row r="15" spans="1:13" x14ac:dyDescent="0.25">
      <c r="B15" s="4" t="s">
        <v>30</v>
      </c>
      <c r="C15" s="5"/>
      <c r="D15" s="5"/>
      <c r="E15" s="5"/>
      <c r="F15" s="5"/>
      <c r="G15" s="5"/>
    </row>
    <row r="16" spans="1:13" x14ac:dyDescent="0.25">
      <c r="B16" s="4" t="s">
        <v>30</v>
      </c>
      <c r="C16" s="5"/>
      <c r="D16" s="5"/>
      <c r="E16" s="5"/>
      <c r="F16" s="5"/>
      <c r="G16" s="5"/>
    </row>
    <row r="17" spans="2:13" x14ac:dyDescent="0.25">
      <c r="B17" s="4" t="s">
        <v>30</v>
      </c>
      <c r="C17" s="5"/>
      <c r="D17" s="5"/>
      <c r="E17" s="5"/>
      <c r="F17" s="5"/>
      <c r="G17" s="5"/>
    </row>
    <row r="18" spans="2:13" x14ac:dyDescent="0.25">
      <c r="B18" s="4" t="s">
        <v>30</v>
      </c>
    </row>
    <row r="19" spans="2:13" x14ac:dyDescent="0.25">
      <c r="B19" s="4" t="s">
        <v>30</v>
      </c>
    </row>
    <row r="20" spans="2:13" x14ac:dyDescent="0.25">
      <c r="B20" s="4" t="s">
        <v>30</v>
      </c>
    </row>
    <row r="21" spans="2:13" x14ac:dyDescent="0.25">
      <c r="B21" s="4" t="s">
        <v>30</v>
      </c>
    </row>
    <row r="22" spans="2:13" x14ac:dyDescent="0.25">
      <c r="B22" s="4" t="s">
        <v>30</v>
      </c>
    </row>
    <row r="23" spans="2:13" x14ac:dyDescent="0.25">
      <c r="B23" s="4" t="s">
        <v>30</v>
      </c>
      <c r="I23" s="3"/>
    </row>
    <row r="24" spans="2:13" x14ac:dyDescent="0.25">
      <c r="B24" s="4" t="s">
        <v>30</v>
      </c>
      <c r="I24" s="3"/>
      <c r="J24" s="3"/>
    </row>
    <row r="25" spans="2:13" x14ac:dyDescent="0.25">
      <c r="B25" s="4" t="s">
        <v>30</v>
      </c>
      <c r="I25" s="3"/>
      <c r="J25" s="3"/>
      <c r="K25" s="3"/>
      <c r="L25" s="3"/>
      <c r="M25" s="3"/>
    </row>
    <row r="26" spans="2:13" x14ac:dyDescent="0.25">
      <c r="B26" s="4" t="s">
        <v>30</v>
      </c>
      <c r="I26" s="3"/>
      <c r="J26" s="3"/>
      <c r="K26" s="3"/>
      <c r="L26" s="3"/>
      <c r="M26" s="3"/>
    </row>
    <row r="27" spans="2:13" x14ac:dyDescent="0.25">
      <c r="I27" s="3"/>
      <c r="J27" s="3"/>
      <c r="K27" s="3"/>
      <c r="L27" s="3"/>
      <c r="M27" s="3"/>
    </row>
    <row r="28" spans="2:13" x14ac:dyDescent="0.25">
      <c r="J28" s="3"/>
      <c r="K28" s="3"/>
      <c r="L28" s="3"/>
      <c r="M28" s="3"/>
    </row>
    <row r="29" spans="2:13" x14ac:dyDescent="0.25">
      <c r="K29" s="3"/>
      <c r="L29" s="3"/>
      <c r="M29" s="3"/>
    </row>
  </sheetData>
  <mergeCells count="14">
    <mergeCell ref="A5:G5"/>
    <mergeCell ref="H3:H4"/>
    <mergeCell ref="I3:I4"/>
    <mergeCell ref="K3:K4"/>
    <mergeCell ref="A1:M2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C23" sqref="C23"/>
    </sheetView>
  </sheetViews>
  <sheetFormatPr defaultColWidth="11.44140625" defaultRowHeight="13.2" x14ac:dyDescent="0.25"/>
  <cols>
    <col min="1" max="1" width="4.88671875" customWidth="1"/>
    <col min="2" max="2" width="22.33203125" customWidth="1"/>
    <col min="3" max="3" width="29" bestFit="1" customWidth="1"/>
    <col min="5" max="5" width="9.88671875" customWidth="1"/>
    <col min="6" max="6" width="19.6640625" customWidth="1"/>
    <col min="7" max="7" width="31.33203125" bestFit="1" customWidth="1"/>
    <col min="14" max="14" width="20.88671875" customWidth="1"/>
  </cols>
  <sheetData>
    <row r="1" spans="1:18" x14ac:dyDescent="0.25">
      <c r="A1" s="46" t="s">
        <v>370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  <c r="O1" s="2"/>
      <c r="P1" s="2"/>
      <c r="Q1" s="2"/>
      <c r="R1" s="2"/>
    </row>
    <row r="2" spans="1:18" ht="13.8" thickBot="1" x14ac:dyDescent="0.3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O2" s="2"/>
      <c r="P2" s="2"/>
      <c r="Q2" s="2"/>
      <c r="R2" s="2"/>
    </row>
    <row r="3" spans="1:18" ht="13.8" x14ac:dyDescent="0.25">
      <c r="A3" s="54" t="s">
        <v>32</v>
      </c>
      <c r="B3" s="56" t="s">
        <v>0</v>
      </c>
      <c r="C3" s="58" t="s">
        <v>6</v>
      </c>
      <c r="D3" s="58" t="s">
        <v>8</v>
      </c>
      <c r="E3" s="62" t="s">
        <v>366</v>
      </c>
      <c r="F3" s="42" t="s">
        <v>4</v>
      </c>
      <c r="G3" s="42" t="s">
        <v>7</v>
      </c>
      <c r="H3" s="42" t="s">
        <v>367</v>
      </c>
      <c r="I3" s="42"/>
      <c r="J3" s="42"/>
      <c r="K3" s="42"/>
      <c r="L3" s="62" t="s">
        <v>33</v>
      </c>
      <c r="M3" s="62" t="s">
        <v>3</v>
      </c>
      <c r="N3" s="44" t="s">
        <v>2</v>
      </c>
      <c r="O3" s="1"/>
      <c r="P3" s="1"/>
      <c r="Q3" s="1"/>
      <c r="R3" s="1"/>
    </row>
    <row r="4" spans="1:18" ht="14.4" thickBot="1" x14ac:dyDescent="0.3">
      <c r="A4" s="55"/>
      <c r="B4" s="57"/>
      <c r="C4" s="43"/>
      <c r="D4" s="43"/>
      <c r="E4" s="63"/>
      <c r="F4" s="43"/>
      <c r="G4" s="43"/>
      <c r="H4" s="18">
        <v>1</v>
      </c>
      <c r="I4" s="18">
        <v>2</v>
      </c>
      <c r="J4" s="18">
        <v>3</v>
      </c>
      <c r="K4" s="18" t="s">
        <v>5</v>
      </c>
      <c r="L4" s="63"/>
      <c r="M4" s="63"/>
      <c r="N4" s="45"/>
      <c r="O4" s="1"/>
      <c r="P4" s="1"/>
      <c r="Q4" s="1"/>
      <c r="R4" s="1"/>
    </row>
    <row r="5" spans="1:18" x14ac:dyDescent="0.25">
      <c r="A5" s="4"/>
      <c r="B5" s="4"/>
      <c r="C5" s="4"/>
      <c r="D5" s="4"/>
      <c r="E5" s="36"/>
      <c r="F5" s="4"/>
      <c r="G5" s="4"/>
      <c r="H5" s="5"/>
      <c r="I5" s="5"/>
      <c r="J5" s="5"/>
      <c r="K5" s="5"/>
      <c r="L5" s="35"/>
      <c r="M5" s="35"/>
      <c r="N5" s="4"/>
      <c r="O5" s="3"/>
      <c r="P5" s="3"/>
      <c r="Q5" s="3"/>
      <c r="R5" s="3"/>
    </row>
    <row r="6" spans="1:18" ht="15.6" x14ac:dyDescent="0.25">
      <c r="A6" s="41" t="s">
        <v>18</v>
      </c>
      <c r="B6" s="41"/>
      <c r="C6" s="61"/>
      <c r="D6" s="61"/>
      <c r="E6" s="61"/>
      <c r="F6" s="61"/>
      <c r="G6" s="61"/>
      <c r="H6" s="61"/>
      <c r="I6" s="61"/>
      <c r="J6" s="61"/>
      <c r="K6" s="61"/>
      <c r="L6" s="35"/>
      <c r="M6" s="35"/>
      <c r="N6" s="4"/>
      <c r="O6" s="3"/>
      <c r="P6" s="3"/>
      <c r="Q6" s="3"/>
      <c r="R6" s="3"/>
    </row>
    <row r="7" spans="1:18" x14ac:dyDescent="0.25">
      <c r="A7" s="9" t="s">
        <v>29</v>
      </c>
      <c r="B7" s="8" t="s">
        <v>39</v>
      </c>
      <c r="C7" s="8" t="s">
        <v>371</v>
      </c>
      <c r="D7" s="8" t="s">
        <v>222</v>
      </c>
      <c r="E7" s="84"/>
      <c r="F7" s="8" t="s">
        <v>248</v>
      </c>
      <c r="G7" s="8" t="s">
        <v>15</v>
      </c>
      <c r="H7" s="16" t="s">
        <v>135</v>
      </c>
      <c r="I7" s="16" t="s">
        <v>117</v>
      </c>
      <c r="J7" s="34" t="s">
        <v>208</v>
      </c>
      <c r="K7" s="9"/>
      <c r="L7" s="85" t="s">
        <v>240</v>
      </c>
      <c r="M7" s="85"/>
      <c r="N7" s="8" t="s">
        <v>103</v>
      </c>
      <c r="O7" s="3"/>
      <c r="P7" s="3"/>
      <c r="Q7" s="3"/>
      <c r="R7" s="3"/>
    </row>
    <row r="8" spans="1:18" x14ac:dyDescent="0.25">
      <c r="A8" s="9" t="s">
        <v>29</v>
      </c>
      <c r="B8" s="8" t="s">
        <v>60</v>
      </c>
      <c r="C8" s="8" t="s">
        <v>381</v>
      </c>
      <c r="D8" s="8" t="s">
        <v>368</v>
      </c>
      <c r="E8" s="84"/>
      <c r="F8" s="8" t="s">
        <v>248</v>
      </c>
      <c r="G8" s="8" t="s">
        <v>15</v>
      </c>
      <c r="H8" s="34" t="s">
        <v>109</v>
      </c>
      <c r="I8" s="16" t="s">
        <v>88</v>
      </c>
      <c r="J8" s="34" t="s">
        <v>135</v>
      </c>
      <c r="K8" s="9"/>
      <c r="L8" s="85">
        <v>55</v>
      </c>
      <c r="M8" s="85"/>
      <c r="N8" s="8"/>
      <c r="O8" s="3"/>
      <c r="P8" s="3"/>
      <c r="Q8" s="3"/>
      <c r="R8" s="3"/>
    </row>
    <row r="9" spans="1:18" ht="15.6" x14ac:dyDescent="0.25">
      <c r="A9" s="81" t="s">
        <v>19</v>
      </c>
      <c r="B9" s="81"/>
      <c r="C9" s="86"/>
      <c r="D9" s="86"/>
      <c r="E9" s="86"/>
      <c r="F9" s="86"/>
      <c r="G9" s="86"/>
      <c r="H9" s="86"/>
      <c r="I9" s="86"/>
      <c r="J9" s="86"/>
      <c r="K9" s="86"/>
      <c r="L9" s="85"/>
      <c r="M9" s="85"/>
      <c r="N9" s="8"/>
      <c r="O9" s="3"/>
      <c r="P9" s="3"/>
      <c r="Q9" s="3"/>
      <c r="R9" s="3"/>
    </row>
    <row r="10" spans="1:18" x14ac:dyDescent="0.25">
      <c r="A10" s="9" t="s">
        <v>29</v>
      </c>
      <c r="B10" s="8" t="s">
        <v>71</v>
      </c>
      <c r="C10" s="8" t="s">
        <v>372</v>
      </c>
      <c r="D10" s="8" t="s">
        <v>373</v>
      </c>
      <c r="E10" s="84"/>
      <c r="F10" s="8"/>
      <c r="G10" s="8" t="s">
        <v>15</v>
      </c>
      <c r="H10" s="16" t="s">
        <v>132</v>
      </c>
      <c r="I10" s="16" t="s">
        <v>88</v>
      </c>
      <c r="J10" s="16" t="s">
        <v>194</v>
      </c>
      <c r="K10" s="9"/>
      <c r="L10" s="85">
        <v>52.5</v>
      </c>
      <c r="M10" s="85"/>
      <c r="N10" s="8" t="s">
        <v>374</v>
      </c>
      <c r="O10" s="3"/>
      <c r="P10" s="3"/>
      <c r="Q10" s="3"/>
      <c r="R10" s="3"/>
    </row>
    <row r="11" spans="1:18" x14ac:dyDescent="0.25">
      <c r="A11" s="9" t="s">
        <v>29</v>
      </c>
      <c r="B11" s="8" t="s">
        <v>375</v>
      </c>
      <c r="C11" s="8" t="s">
        <v>376</v>
      </c>
      <c r="D11" s="8" t="s">
        <v>377</v>
      </c>
      <c r="E11" s="84"/>
      <c r="F11" s="8" t="s">
        <v>235</v>
      </c>
      <c r="G11" s="8" t="s">
        <v>15</v>
      </c>
      <c r="H11" s="16" t="s">
        <v>117</v>
      </c>
      <c r="I11" s="16" t="s">
        <v>118</v>
      </c>
      <c r="J11" s="16" t="s">
        <v>201</v>
      </c>
      <c r="K11" s="9"/>
      <c r="L11" s="85">
        <v>67.5</v>
      </c>
      <c r="M11" s="85"/>
      <c r="N11" s="8"/>
      <c r="O11" s="3"/>
      <c r="P11" s="3"/>
      <c r="Q11" s="3"/>
      <c r="R11" s="3"/>
    </row>
    <row r="12" spans="1:18" ht="15.6" x14ac:dyDescent="0.25">
      <c r="A12" s="81" t="s">
        <v>21</v>
      </c>
      <c r="B12" s="81"/>
      <c r="C12" s="86"/>
      <c r="D12" s="86"/>
      <c r="E12" s="86"/>
      <c r="F12" s="86"/>
      <c r="G12" s="86"/>
      <c r="H12" s="86"/>
      <c r="I12" s="86"/>
      <c r="J12" s="86"/>
      <c r="K12" s="86"/>
      <c r="L12" s="85"/>
      <c r="M12" s="85"/>
      <c r="N12" s="8"/>
      <c r="O12" s="3"/>
      <c r="P12" s="3"/>
      <c r="Q12" s="3"/>
      <c r="R12" s="3"/>
    </row>
    <row r="13" spans="1:18" x14ac:dyDescent="0.25">
      <c r="A13" s="9" t="s">
        <v>29</v>
      </c>
      <c r="B13" s="8" t="s">
        <v>264</v>
      </c>
      <c r="C13" s="8" t="s">
        <v>380</v>
      </c>
      <c r="D13" s="8" t="s">
        <v>382</v>
      </c>
      <c r="E13" s="84"/>
      <c r="F13" s="8" t="s">
        <v>248</v>
      </c>
      <c r="G13" s="8" t="s">
        <v>15</v>
      </c>
      <c r="H13" s="16" t="s">
        <v>118</v>
      </c>
      <c r="I13" s="16" t="s">
        <v>92</v>
      </c>
      <c r="J13" s="25" t="s">
        <v>221</v>
      </c>
      <c r="K13" s="9"/>
      <c r="L13" s="85">
        <v>70</v>
      </c>
      <c r="M13" s="85"/>
      <c r="N13" s="8" t="s">
        <v>369</v>
      </c>
      <c r="O13" s="3"/>
      <c r="P13" s="3"/>
      <c r="Q13" s="3"/>
      <c r="R13" s="3"/>
    </row>
    <row r="14" spans="1:18" x14ac:dyDescent="0.25">
      <c r="A14" s="9" t="s">
        <v>31</v>
      </c>
      <c r="B14" s="8" t="s">
        <v>189</v>
      </c>
      <c r="C14" s="8" t="s">
        <v>378</v>
      </c>
      <c r="D14" s="8" t="s">
        <v>379</v>
      </c>
      <c r="E14" s="84"/>
      <c r="F14" s="8" t="s">
        <v>139</v>
      </c>
      <c r="G14" s="8" t="s">
        <v>15</v>
      </c>
      <c r="H14" s="34" t="s">
        <v>109</v>
      </c>
      <c r="I14" s="34" t="s">
        <v>117</v>
      </c>
      <c r="J14" s="16" t="s">
        <v>200</v>
      </c>
      <c r="K14" s="9"/>
      <c r="L14" s="85" t="str">
        <f>"65,0"</f>
        <v>65,0</v>
      </c>
      <c r="M14" s="85" t="str">
        <f>"39,8450"</f>
        <v>39,8450</v>
      </c>
      <c r="N14" s="8" t="s">
        <v>374</v>
      </c>
      <c r="O14" s="3"/>
      <c r="P14" s="3"/>
      <c r="Q14" s="3"/>
      <c r="R14" s="3"/>
    </row>
    <row r="15" spans="1:18" x14ac:dyDescent="0.25">
      <c r="A15" s="4"/>
      <c r="B15" s="4"/>
      <c r="C15" s="4"/>
      <c r="D15" s="4"/>
      <c r="E15" s="36"/>
      <c r="F15" s="4"/>
      <c r="G15" s="4"/>
      <c r="H15" s="5"/>
      <c r="I15" s="5"/>
      <c r="J15" s="5"/>
      <c r="K15" s="5"/>
      <c r="L15" s="35"/>
      <c r="M15" s="35"/>
      <c r="N15" s="4"/>
      <c r="O15" s="3"/>
      <c r="P15" s="3"/>
      <c r="Q15" s="3"/>
      <c r="R15" s="3"/>
    </row>
    <row r="16" spans="1:18" ht="15" x14ac:dyDescent="0.25">
      <c r="A16" s="4"/>
      <c r="B16" s="4"/>
      <c r="C16" s="4"/>
      <c r="D16" s="4"/>
      <c r="E16" s="36"/>
      <c r="F16" s="4"/>
      <c r="G16" s="11"/>
      <c r="H16" s="4"/>
      <c r="I16" s="5"/>
      <c r="J16" s="5"/>
      <c r="K16" s="5"/>
      <c r="L16" s="5"/>
      <c r="M16" s="35"/>
      <c r="N16" s="35"/>
      <c r="O16" s="3"/>
      <c r="P16" s="3"/>
      <c r="Q16" s="3"/>
      <c r="R16" s="3"/>
    </row>
    <row r="17" spans="1:18" x14ac:dyDescent="0.25">
      <c r="A17" s="4"/>
      <c r="B17" s="4"/>
      <c r="C17" s="4"/>
      <c r="D17" s="4"/>
      <c r="E17" s="36"/>
      <c r="F17" s="4"/>
      <c r="G17" s="4"/>
      <c r="H17" s="4"/>
      <c r="I17" s="5"/>
      <c r="J17" s="5"/>
      <c r="K17" s="5"/>
      <c r="L17" s="5"/>
      <c r="M17" s="35"/>
      <c r="N17" s="35"/>
      <c r="O17" s="3"/>
      <c r="P17" s="3"/>
      <c r="Q17" s="3"/>
      <c r="R17" s="3"/>
    </row>
    <row r="18" spans="1:18" x14ac:dyDescent="0.25">
      <c r="A18" s="4"/>
      <c r="B18" s="4"/>
      <c r="C18" s="4"/>
      <c r="D18" s="4"/>
      <c r="E18" s="5"/>
      <c r="F18" s="4"/>
      <c r="G18" s="37"/>
      <c r="H18" s="38"/>
      <c r="I18" s="5"/>
      <c r="J18" s="5"/>
      <c r="K18" s="5"/>
      <c r="L18" s="5"/>
      <c r="M18" s="35"/>
      <c r="N18" s="35"/>
      <c r="O18" s="3"/>
      <c r="P18" s="3"/>
      <c r="Q18" s="3"/>
      <c r="R18" s="3"/>
    </row>
    <row r="19" spans="1:18" x14ac:dyDescent="0.25">
      <c r="A19" s="4"/>
      <c r="B19" s="4"/>
      <c r="C19" s="4"/>
      <c r="D19" s="4"/>
      <c r="E19" s="4"/>
      <c r="F19" s="4"/>
      <c r="G19" s="36"/>
      <c r="H19" s="4"/>
      <c r="I19" s="5"/>
      <c r="J19" s="5"/>
      <c r="K19" s="5"/>
      <c r="L19" s="5"/>
      <c r="M19" s="35"/>
      <c r="N19" s="35"/>
      <c r="O19" s="3"/>
      <c r="P19" s="3"/>
      <c r="Q19" s="3"/>
      <c r="R19" s="3"/>
    </row>
  </sheetData>
  <mergeCells count="15"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A9:K9"/>
    <mergeCell ref="A12:K12"/>
    <mergeCell ref="M3:M4"/>
    <mergeCell ref="N3:N4"/>
    <mergeCell ref="A6:K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C16" sqref="C16"/>
    </sheetView>
  </sheetViews>
  <sheetFormatPr defaultColWidth="11.44140625" defaultRowHeight="13.2" x14ac:dyDescent="0.25"/>
  <cols>
    <col min="2" max="2" width="19.21875" customWidth="1"/>
    <col min="3" max="3" width="30.21875" customWidth="1"/>
    <col min="4" max="4" width="11.44140625" customWidth="1"/>
    <col min="7" max="7" width="33.6640625" customWidth="1"/>
    <col min="13" max="13" width="8.44140625" customWidth="1"/>
    <col min="14" max="14" width="16.44140625" customWidth="1"/>
  </cols>
  <sheetData>
    <row r="1" spans="1:15" x14ac:dyDescent="0.25">
      <c r="A1" s="46" t="s">
        <v>370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  <c r="O1" s="2"/>
    </row>
    <row r="2" spans="1:15" ht="13.8" thickBot="1" x14ac:dyDescent="0.3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O2" s="2"/>
    </row>
    <row r="3" spans="1:15" ht="13.8" x14ac:dyDescent="0.25">
      <c r="A3" s="54" t="s">
        <v>32</v>
      </c>
      <c r="B3" s="56" t="s">
        <v>0</v>
      </c>
      <c r="C3" s="58" t="s">
        <v>6</v>
      </c>
      <c r="D3" s="58" t="s">
        <v>8</v>
      </c>
      <c r="E3" s="62" t="s">
        <v>366</v>
      </c>
      <c r="F3" s="42" t="s">
        <v>4</v>
      </c>
      <c r="G3" s="42" t="s">
        <v>7</v>
      </c>
      <c r="H3" s="42" t="s">
        <v>367</v>
      </c>
      <c r="I3" s="42"/>
      <c r="J3" s="42"/>
      <c r="K3" s="42"/>
      <c r="L3" s="62" t="s">
        <v>33</v>
      </c>
      <c r="M3" s="62" t="s">
        <v>3</v>
      </c>
      <c r="N3" s="44" t="s">
        <v>2</v>
      </c>
      <c r="O3" s="1"/>
    </row>
    <row r="4" spans="1:15" ht="14.4" thickBot="1" x14ac:dyDescent="0.3">
      <c r="A4" s="55"/>
      <c r="B4" s="57"/>
      <c r="C4" s="43"/>
      <c r="D4" s="43"/>
      <c r="E4" s="63"/>
      <c r="F4" s="43"/>
      <c r="G4" s="43"/>
      <c r="H4" s="18">
        <v>1</v>
      </c>
      <c r="I4" s="18">
        <v>2</v>
      </c>
      <c r="J4" s="18">
        <v>3</v>
      </c>
      <c r="K4" s="18" t="s">
        <v>5</v>
      </c>
      <c r="L4" s="63"/>
      <c r="M4" s="63"/>
      <c r="N4" s="45"/>
      <c r="O4" s="1"/>
    </row>
    <row r="5" spans="1:15" x14ac:dyDescent="0.25">
      <c r="A5" s="4"/>
      <c r="B5" s="4"/>
      <c r="C5" s="4"/>
      <c r="D5" s="4"/>
      <c r="E5" s="36"/>
      <c r="F5" s="4"/>
      <c r="G5" s="4"/>
      <c r="H5" s="5"/>
      <c r="I5" s="5"/>
      <c r="J5" s="5"/>
      <c r="K5" s="5"/>
      <c r="L5" s="35"/>
      <c r="M5" s="35"/>
      <c r="N5" s="4"/>
      <c r="O5" s="3"/>
    </row>
    <row r="6" spans="1:15" ht="15.6" x14ac:dyDescent="0.25">
      <c r="A6" s="81" t="s">
        <v>18</v>
      </c>
      <c r="B6" s="81"/>
      <c r="C6" s="86"/>
      <c r="D6" s="86"/>
      <c r="E6" s="86"/>
      <c r="F6" s="86"/>
      <c r="G6" s="86"/>
      <c r="H6" s="86"/>
      <c r="I6" s="86"/>
      <c r="J6" s="86"/>
      <c r="K6" s="86"/>
      <c r="L6" s="85"/>
      <c r="M6" s="85"/>
      <c r="N6" s="8"/>
      <c r="O6" s="3"/>
    </row>
    <row r="7" spans="1:15" x14ac:dyDescent="0.25">
      <c r="A7" s="9" t="s">
        <v>29</v>
      </c>
      <c r="B7" s="8" t="s">
        <v>188</v>
      </c>
      <c r="C7" s="8" t="s">
        <v>384</v>
      </c>
      <c r="D7" s="8" t="s">
        <v>385</v>
      </c>
      <c r="E7" s="84"/>
      <c r="F7" s="8" t="s">
        <v>248</v>
      </c>
      <c r="G7" s="8" t="s">
        <v>15</v>
      </c>
      <c r="H7" s="16" t="s">
        <v>92</v>
      </c>
      <c r="I7" s="16" t="s">
        <v>86</v>
      </c>
      <c r="J7" s="27" t="s">
        <v>81</v>
      </c>
      <c r="K7" s="9"/>
      <c r="L7" s="85">
        <v>75</v>
      </c>
      <c r="M7" s="85"/>
      <c r="N7" s="8"/>
      <c r="O7" s="3"/>
    </row>
    <row r="8" spans="1:15" ht="15.6" x14ac:dyDescent="0.25">
      <c r="A8" s="81" t="s">
        <v>21</v>
      </c>
      <c r="B8" s="81"/>
      <c r="C8" s="86"/>
      <c r="D8" s="86"/>
      <c r="E8" s="86"/>
      <c r="F8" s="86"/>
      <c r="G8" s="86"/>
      <c r="H8" s="86"/>
      <c r="I8" s="86"/>
      <c r="J8" s="86"/>
      <c r="K8" s="86"/>
      <c r="L8" s="85"/>
      <c r="M8" s="85"/>
      <c r="N8" s="8"/>
      <c r="O8" s="3"/>
    </row>
    <row r="9" spans="1:15" x14ac:dyDescent="0.25">
      <c r="A9" s="9" t="s">
        <v>29</v>
      </c>
      <c r="B9" s="8" t="s">
        <v>386</v>
      </c>
      <c r="C9" s="8" t="s">
        <v>387</v>
      </c>
      <c r="D9" s="8" t="s">
        <v>388</v>
      </c>
      <c r="E9" s="84"/>
      <c r="F9" s="8" t="s">
        <v>248</v>
      </c>
      <c r="G9" s="8" t="s">
        <v>15</v>
      </c>
      <c r="H9" s="16" t="s">
        <v>92</v>
      </c>
      <c r="I9" s="16" t="s">
        <v>81</v>
      </c>
      <c r="J9" s="87" t="s">
        <v>224</v>
      </c>
      <c r="K9" s="9"/>
      <c r="L9" s="85" t="s">
        <v>389</v>
      </c>
      <c r="M9" s="85"/>
      <c r="N9" s="8" t="s">
        <v>369</v>
      </c>
      <c r="O9" s="3"/>
    </row>
    <row r="10" spans="1:15" x14ac:dyDescent="0.25">
      <c r="A10" s="4"/>
      <c r="B10" s="4"/>
      <c r="C10" s="4"/>
      <c r="D10" s="4"/>
      <c r="E10" s="36"/>
      <c r="F10" s="4"/>
      <c r="G10" s="4"/>
      <c r="H10" s="5"/>
      <c r="I10" s="5"/>
      <c r="J10" s="5"/>
      <c r="K10" s="5"/>
      <c r="L10" s="35"/>
      <c r="M10" s="35"/>
      <c r="N10" s="4"/>
      <c r="O10" s="3"/>
    </row>
    <row r="11" spans="1:15" ht="15" x14ac:dyDescent="0.25">
      <c r="A11" s="4"/>
      <c r="B11" s="4"/>
      <c r="C11" s="4"/>
      <c r="D11" s="4"/>
      <c r="E11" s="36"/>
      <c r="F11" s="4"/>
      <c r="G11" s="11"/>
      <c r="H11" s="4"/>
      <c r="I11" s="5"/>
      <c r="J11" s="5"/>
      <c r="K11" s="5"/>
      <c r="L11" s="5"/>
      <c r="M11" s="35"/>
      <c r="N11" s="35"/>
      <c r="O11" s="3"/>
    </row>
    <row r="12" spans="1:15" x14ac:dyDescent="0.25">
      <c r="A12" s="4"/>
      <c r="B12" s="4"/>
      <c r="C12" s="4"/>
      <c r="D12" s="4"/>
      <c r="E12" s="4"/>
      <c r="F12" s="4"/>
      <c r="G12" s="36"/>
      <c r="H12" s="4"/>
      <c r="I12" s="5"/>
      <c r="J12" s="5"/>
      <c r="K12" s="5"/>
      <c r="L12" s="5"/>
      <c r="M12" s="35"/>
      <c r="N12" s="35"/>
      <c r="O12" s="3"/>
    </row>
  </sheetData>
  <mergeCells count="14">
    <mergeCell ref="M3:M4"/>
    <mergeCell ref="N3:N4"/>
    <mergeCell ref="A6:K6"/>
    <mergeCell ref="A8:K8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13" sqref="C13"/>
    </sheetView>
  </sheetViews>
  <sheetFormatPr defaultColWidth="11.44140625" defaultRowHeight="13.2" x14ac:dyDescent="0.25"/>
  <cols>
    <col min="1" max="1" width="7.21875" bestFit="1" customWidth="1"/>
    <col min="2" max="2" width="24" customWidth="1"/>
    <col min="3" max="3" width="29" bestFit="1" customWidth="1"/>
    <col min="7" max="7" width="31.33203125" bestFit="1" customWidth="1"/>
  </cols>
  <sheetData>
    <row r="1" spans="1:14" x14ac:dyDescent="0.25">
      <c r="A1" s="46" t="s">
        <v>370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ht="13.8" thickBot="1" x14ac:dyDescent="0.3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ht="13.8" x14ac:dyDescent="0.25">
      <c r="A3" s="54" t="s">
        <v>32</v>
      </c>
      <c r="B3" s="56" t="s">
        <v>0</v>
      </c>
      <c r="C3" s="58" t="s">
        <v>6</v>
      </c>
      <c r="D3" s="58" t="s">
        <v>8</v>
      </c>
      <c r="E3" s="62" t="s">
        <v>366</v>
      </c>
      <c r="F3" s="42" t="s">
        <v>4</v>
      </c>
      <c r="G3" s="42" t="s">
        <v>7</v>
      </c>
      <c r="H3" s="42" t="s">
        <v>367</v>
      </c>
      <c r="I3" s="42"/>
      <c r="J3" s="42"/>
      <c r="K3" s="42"/>
      <c r="L3" s="62" t="s">
        <v>33</v>
      </c>
      <c r="M3" s="62" t="s">
        <v>3</v>
      </c>
      <c r="N3" s="44" t="s">
        <v>2</v>
      </c>
    </row>
    <row r="4" spans="1:14" ht="14.4" thickBot="1" x14ac:dyDescent="0.3">
      <c r="A4" s="55"/>
      <c r="B4" s="57"/>
      <c r="C4" s="43"/>
      <c r="D4" s="43"/>
      <c r="E4" s="63"/>
      <c r="F4" s="43"/>
      <c r="G4" s="43"/>
      <c r="H4" s="18">
        <v>1</v>
      </c>
      <c r="I4" s="18">
        <v>2</v>
      </c>
      <c r="J4" s="18">
        <v>3</v>
      </c>
      <c r="K4" s="18" t="s">
        <v>5</v>
      </c>
      <c r="L4" s="63"/>
      <c r="M4" s="63"/>
      <c r="N4" s="45"/>
    </row>
    <row r="5" spans="1:14" x14ac:dyDescent="0.25">
      <c r="A5" s="4"/>
      <c r="B5" s="4"/>
      <c r="C5" s="4"/>
      <c r="D5" s="4"/>
      <c r="E5" s="36"/>
      <c r="F5" s="4"/>
      <c r="G5" s="4"/>
      <c r="H5" s="5"/>
      <c r="I5" s="5"/>
      <c r="J5" s="5"/>
      <c r="K5" s="5"/>
      <c r="L5" s="35"/>
      <c r="M5" s="35"/>
      <c r="N5" s="4"/>
    </row>
    <row r="6" spans="1:14" ht="15.6" x14ac:dyDescent="0.25">
      <c r="A6" s="41" t="s">
        <v>18</v>
      </c>
      <c r="B6" s="41"/>
      <c r="C6" s="61"/>
      <c r="D6" s="61"/>
      <c r="E6" s="61"/>
      <c r="F6" s="61"/>
      <c r="G6" s="61"/>
      <c r="H6" s="61"/>
      <c r="I6" s="61"/>
      <c r="J6" s="61"/>
      <c r="K6" s="61"/>
      <c r="L6" s="35"/>
      <c r="M6" s="35"/>
      <c r="N6" s="4"/>
    </row>
    <row r="7" spans="1:14" x14ac:dyDescent="0.25">
      <c r="A7" s="9" t="s">
        <v>29</v>
      </c>
      <c r="B7" s="8" t="s">
        <v>188</v>
      </c>
      <c r="C7" s="8" t="s">
        <v>384</v>
      </c>
      <c r="D7" s="8" t="s">
        <v>385</v>
      </c>
      <c r="E7" s="84"/>
      <c r="F7" s="8" t="s">
        <v>248</v>
      </c>
      <c r="G7" s="8" t="s">
        <v>15</v>
      </c>
      <c r="H7" s="16" t="s">
        <v>83</v>
      </c>
      <c r="I7" s="16" t="s">
        <v>144</v>
      </c>
      <c r="J7" s="34" t="s">
        <v>78</v>
      </c>
      <c r="K7" s="9"/>
      <c r="L7" s="85">
        <v>115</v>
      </c>
      <c r="M7" s="85"/>
      <c r="N7" s="8"/>
    </row>
    <row r="8" spans="1:14" ht="15.6" x14ac:dyDescent="0.25">
      <c r="A8" s="41" t="s">
        <v>21</v>
      </c>
      <c r="B8" s="41"/>
      <c r="C8" s="61"/>
      <c r="D8" s="61"/>
      <c r="E8" s="61"/>
      <c r="F8" s="61"/>
      <c r="G8" s="61"/>
      <c r="H8" s="61"/>
      <c r="I8" s="61"/>
      <c r="J8" s="61"/>
      <c r="K8" s="61"/>
      <c r="L8" s="35"/>
      <c r="M8" s="35"/>
      <c r="N8" s="4"/>
    </row>
    <row r="9" spans="1:14" x14ac:dyDescent="0.25">
      <c r="A9" s="9" t="s">
        <v>29</v>
      </c>
      <c r="B9" s="8" t="s">
        <v>386</v>
      </c>
      <c r="C9" s="8" t="s">
        <v>387</v>
      </c>
      <c r="D9" s="8" t="s">
        <v>388</v>
      </c>
      <c r="E9" s="84"/>
      <c r="F9" s="8" t="s">
        <v>248</v>
      </c>
      <c r="G9" s="8" t="s">
        <v>15</v>
      </c>
      <c r="H9" s="16" t="s">
        <v>92</v>
      </c>
      <c r="I9" s="87" t="s">
        <v>224</v>
      </c>
      <c r="J9" s="87" t="s">
        <v>391</v>
      </c>
      <c r="K9" s="9"/>
      <c r="L9" s="85" t="s">
        <v>391</v>
      </c>
      <c r="M9" s="85"/>
      <c r="N9" s="8" t="s">
        <v>369</v>
      </c>
    </row>
    <row r="10" spans="1:14" x14ac:dyDescent="0.25">
      <c r="A10" s="4"/>
      <c r="B10" s="4"/>
      <c r="C10" s="4"/>
      <c r="D10" s="4"/>
      <c r="E10" s="36"/>
      <c r="F10" s="4"/>
      <c r="G10" s="4"/>
      <c r="H10" s="5"/>
      <c r="I10" s="5"/>
      <c r="J10" s="5"/>
      <c r="K10" s="5"/>
      <c r="L10" s="35"/>
      <c r="M10" s="35"/>
      <c r="N10" s="4"/>
    </row>
    <row r="11" spans="1:14" ht="15" x14ac:dyDescent="0.25">
      <c r="A11" s="4"/>
      <c r="B11" s="4"/>
      <c r="C11" s="4"/>
      <c r="D11" s="4"/>
      <c r="E11" s="36"/>
      <c r="F11" s="4"/>
      <c r="G11" s="11"/>
      <c r="H11" s="4"/>
      <c r="I11" s="5"/>
      <c r="J11" s="5"/>
      <c r="K11" s="5"/>
      <c r="L11" s="5"/>
      <c r="M11" s="35"/>
      <c r="N11" s="35"/>
    </row>
    <row r="12" spans="1:14" x14ac:dyDescent="0.25">
      <c r="A12" s="4"/>
      <c r="B12" s="4"/>
      <c r="C12" s="4"/>
      <c r="D12" s="4"/>
      <c r="E12" s="36"/>
      <c r="F12" s="4"/>
      <c r="G12" s="4"/>
      <c r="H12" s="4"/>
      <c r="I12" s="5"/>
      <c r="J12" s="5"/>
      <c r="K12" s="5"/>
      <c r="L12" s="5"/>
      <c r="M12" s="35"/>
      <c r="N12" s="35"/>
    </row>
    <row r="13" spans="1:14" x14ac:dyDescent="0.25">
      <c r="A13" s="4"/>
      <c r="B13" s="4"/>
      <c r="C13" s="4"/>
      <c r="D13" s="4"/>
      <c r="E13" s="4"/>
      <c r="F13" s="4"/>
      <c r="G13" s="36"/>
      <c r="H13" s="4"/>
      <c r="I13" s="5"/>
      <c r="J13" s="5"/>
      <c r="K13" s="5"/>
      <c r="L13" s="5"/>
      <c r="M13" s="35"/>
      <c r="N13" s="35"/>
    </row>
  </sheetData>
  <mergeCells count="14">
    <mergeCell ref="M3:M4"/>
    <mergeCell ref="N3:N4"/>
    <mergeCell ref="A6:K6"/>
    <mergeCell ref="A8:K8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F16" sqref="F16"/>
    </sheetView>
  </sheetViews>
  <sheetFormatPr defaultColWidth="11.44140625" defaultRowHeight="13.2" x14ac:dyDescent="0.25"/>
  <cols>
    <col min="2" max="2" width="23.44140625" customWidth="1"/>
    <col min="3" max="3" width="29" bestFit="1" customWidth="1"/>
    <col min="7" max="7" width="31.44140625" customWidth="1"/>
  </cols>
  <sheetData>
    <row r="1" spans="1:15" x14ac:dyDescent="0.25">
      <c r="A1" s="46" t="s">
        <v>370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  <c r="O1" s="2"/>
    </row>
    <row r="2" spans="1:15" ht="13.8" thickBot="1" x14ac:dyDescent="0.3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O2" s="2"/>
    </row>
    <row r="3" spans="1:15" ht="13.8" x14ac:dyDescent="0.25">
      <c r="A3" s="54" t="s">
        <v>32</v>
      </c>
      <c r="B3" s="56" t="s">
        <v>0</v>
      </c>
      <c r="C3" s="58" t="s">
        <v>6</v>
      </c>
      <c r="D3" s="58" t="s">
        <v>8</v>
      </c>
      <c r="E3" s="62" t="s">
        <v>366</v>
      </c>
      <c r="F3" s="42" t="s">
        <v>4</v>
      </c>
      <c r="G3" s="42" t="s">
        <v>7</v>
      </c>
      <c r="H3" s="42" t="s">
        <v>367</v>
      </c>
      <c r="I3" s="42"/>
      <c r="J3" s="42"/>
      <c r="K3" s="42"/>
      <c r="L3" s="62" t="s">
        <v>33</v>
      </c>
      <c r="M3" s="62" t="s">
        <v>3</v>
      </c>
      <c r="N3" s="44" t="s">
        <v>2</v>
      </c>
      <c r="O3" s="1"/>
    </row>
    <row r="4" spans="1:15" ht="14.4" thickBot="1" x14ac:dyDescent="0.3">
      <c r="A4" s="55"/>
      <c r="B4" s="57"/>
      <c r="C4" s="43"/>
      <c r="D4" s="43"/>
      <c r="E4" s="63"/>
      <c r="F4" s="43"/>
      <c r="G4" s="43"/>
      <c r="H4" s="18">
        <v>1</v>
      </c>
      <c r="I4" s="18">
        <v>2</v>
      </c>
      <c r="J4" s="18">
        <v>3</v>
      </c>
      <c r="K4" s="18" t="s">
        <v>5</v>
      </c>
      <c r="L4" s="63"/>
      <c r="M4" s="63"/>
      <c r="N4" s="45"/>
      <c r="O4" s="1"/>
    </row>
    <row r="5" spans="1:15" x14ac:dyDescent="0.25">
      <c r="A5" s="4"/>
      <c r="B5" s="4"/>
      <c r="C5" s="4"/>
      <c r="D5" s="4"/>
      <c r="E5" s="36"/>
      <c r="F5" s="4"/>
      <c r="G5" s="4"/>
      <c r="H5" s="5"/>
      <c r="I5" s="5"/>
      <c r="J5" s="5"/>
      <c r="K5" s="5"/>
      <c r="L5" s="35"/>
      <c r="M5" s="35"/>
      <c r="N5" s="4"/>
      <c r="O5" s="3"/>
    </row>
    <row r="6" spans="1:15" ht="15.6" x14ac:dyDescent="0.25">
      <c r="A6" s="81" t="s">
        <v>18</v>
      </c>
      <c r="B6" s="81"/>
      <c r="C6" s="86"/>
      <c r="D6" s="86"/>
      <c r="E6" s="86"/>
      <c r="F6" s="86"/>
      <c r="G6" s="86"/>
      <c r="H6" s="86"/>
      <c r="I6" s="86"/>
      <c r="J6" s="86"/>
      <c r="K6" s="86"/>
      <c r="L6" s="85"/>
      <c r="M6" s="85"/>
      <c r="N6" s="8"/>
      <c r="O6" s="3"/>
    </row>
    <row r="7" spans="1:15" x14ac:dyDescent="0.25">
      <c r="A7" s="9" t="s">
        <v>29</v>
      </c>
      <c r="B7" s="8" t="s">
        <v>47</v>
      </c>
      <c r="C7" s="8" t="s">
        <v>390</v>
      </c>
      <c r="D7" s="8" t="s">
        <v>334</v>
      </c>
      <c r="E7" s="84"/>
      <c r="F7" s="8" t="s">
        <v>248</v>
      </c>
      <c r="G7" s="8" t="s">
        <v>15</v>
      </c>
      <c r="H7" s="16" t="s">
        <v>122</v>
      </c>
      <c r="I7" s="16" t="s">
        <v>140</v>
      </c>
      <c r="J7" s="34" t="s">
        <v>108</v>
      </c>
      <c r="K7" s="9"/>
      <c r="L7" s="85">
        <v>40</v>
      </c>
      <c r="M7" s="85"/>
      <c r="N7" s="8"/>
      <c r="O7" s="3"/>
    </row>
    <row r="8" spans="1:15" ht="15.6" x14ac:dyDescent="0.25">
      <c r="A8" s="81" t="s">
        <v>19</v>
      </c>
      <c r="B8" s="81"/>
      <c r="C8" s="86"/>
      <c r="D8" s="86"/>
      <c r="E8" s="86"/>
      <c r="F8" s="86"/>
      <c r="G8" s="86"/>
      <c r="H8" s="86"/>
      <c r="I8" s="86"/>
      <c r="J8" s="86"/>
      <c r="K8" s="86"/>
      <c r="L8" s="85"/>
      <c r="M8" s="85"/>
      <c r="N8" s="8"/>
      <c r="O8" s="3"/>
    </row>
    <row r="9" spans="1:15" x14ac:dyDescent="0.25">
      <c r="A9" s="9" t="s">
        <v>29</v>
      </c>
      <c r="B9" s="8" t="s">
        <v>375</v>
      </c>
      <c r="C9" s="8" t="s">
        <v>376</v>
      </c>
      <c r="D9" s="8" t="s">
        <v>377</v>
      </c>
      <c r="E9" s="84"/>
      <c r="F9" s="8" t="s">
        <v>235</v>
      </c>
      <c r="G9" s="8" t="s">
        <v>15</v>
      </c>
      <c r="H9" s="16" t="s">
        <v>92</v>
      </c>
      <c r="I9" s="16" t="s">
        <v>86</v>
      </c>
      <c r="J9" s="16" t="s">
        <v>87</v>
      </c>
      <c r="K9" s="9"/>
      <c r="L9" s="85">
        <v>85</v>
      </c>
      <c r="M9" s="85"/>
      <c r="N9" s="8"/>
      <c r="O9" s="3"/>
    </row>
    <row r="10" spans="1:15" ht="15.6" x14ac:dyDescent="0.25">
      <c r="A10" s="81" t="s">
        <v>21</v>
      </c>
      <c r="B10" s="81"/>
      <c r="C10" s="86"/>
      <c r="D10" s="86"/>
      <c r="E10" s="86"/>
      <c r="F10" s="86"/>
      <c r="G10" s="86"/>
      <c r="H10" s="86"/>
      <c r="I10" s="86"/>
      <c r="J10" s="86"/>
      <c r="K10" s="86"/>
      <c r="L10" s="85"/>
      <c r="M10" s="85"/>
      <c r="N10" s="8"/>
      <c r="O10" s="3"/>
    </row>
    <row r="11" spans="1:15" x14ac:dyDescent="0.25">
      <c r="A11" s="9" t="s">
        <v>29</v>
      </c>
      <c r="B11" s="8" t="s">
        <v>189</v>
      </c>
      <c r="C11" s="8" t="s">
        <v>378</v>
      </c>
      <c r="D11" s="8" t="s">
        <v>379</v>
      </c>
      <c r="E11" s="84"/>
      <c r="F11" s="8" t="s">
        <v>139</v>
      </c>
      <c r="G11" s="8" t="s">
        <v>15</v>
      </c>
      <c r="H11" s="34" t="s">
        <v>117</v>
      </c>
      <c r="I11" s="34" t="s">
        <v>92</v>
      </c>
      <c r="J11" s="16" t="s">
        <v>86</v>
      </c>
      <c r="K11" s="9"/>
      <c r="L11" s="85">
        <v>75</v>
      </c>
      <c r="M11" s="85"/>
      <c r="N11" s="8" t="s">
        <v>374</v>
      </c>
      <c r="O11" s="3"/>
    </row>
    <row r="12" spans="1:15" x14ac:dyDescent="0.25">
      <c r="A12" s="4"/>
      <c r="B12" s="4"/>
      <c r="C12" s="4"/>
      <c r="D12" s="4"/>
      <c r="E12" s="5"/>
      <c r="F12" s="4"/>
      <c r="G12" s="37"/>
      <c r="H12" s="38"/>
      <c r="I12" s="5"/>
      <c r="J12" s="5"/>
      <c r="K12" s="5"/>
      <c r="L12" s="5"/>
      <c r="M12" s="35"/>
      <c r="N12" s="35"/>
      <c r="O12" s="3"/>
    </row>
    <row r="13" spans="1:15" x14ac:dyDescent="0.25">
      <c r="A13" s="4"/>
      <c r="B13" s="4"/>
      <c r="C13" s="4"/>
      <c r="D13" s="4"/>
      <c r="E13" s="4"/>
      <c r="F13" s="4"/>
      <c r="G13" s="36"/>
      <c r="H13" s="4"/>
      <c r="I13" s="5"/>
      <c r="J13" s="5"/>
      <c r="K13" s="5"/>
      <c r="L13" s="5"/>
      <c r="M13" s="35"/>
      <c r="N13" s="35"/>
      <c r="O13" s="3"/>
    </row>
  </sheetData>
  <mergeCells count="15">
    <mergeCell ref="A6:K6"/>
    <mergeCell ref="A8:K8"/>
    <mergeCell ref="A10:K10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G3" sqref="G3"/>
    </sheetView>
  </sheetViews>
  <sheetFormatPr defaultColWidth="11.44140625" defaultRowHeight="13.2" x14ac:dyDescent="0.25"/>
  <cols>
    <col min="1" max="1" width="18" customWidth="1"/>
    <col min="2" max="2" width="20.109375" bestFit="1" customWidth="1"/>
  </cols>
  <sheetData>
    <row r="2" spans="1:2" x14ac:dyDescent="0.25">
      <c r="A2" s="64" t="s">
        <v>383</v>
      </c>
      <c r="B2" s="65"/>
    </row>
    <row r="3" spans="1:2" ht="122.1" customHeight="1" x14ac:dyDescent="0.25">
      <c r="A3" s="66"/>
      <c r="B3" s="67"/>
    </row>
    <row r="4" spans="1:2" ht="13.8" x14ac:dyDescent="0.25">
      <c r="A4" s="21"/>
      <c r="B4" s="21"/>
    </row>
    <row r="5" spans="1:2" ht="52.8" x14ac:dyDescent="0.25">
      <c r="A5" s="22" t="s">
        <v>48</v>
      </c>
      <c r="B5" s="22" t="s">
        <v>34</v>
      </c>
    </row>
    <row r="6" spans="1:2" ht="52.8" x14ac:dyDescent="0.25">
      <c r="A6" s="22" t="s">
        <v>49</v>
      </c>
      <c r="B6" s="22" t="s">
        <v>186</v>
      </c>
    </row>
    <row r="7" spans="1:2" ht="26.4" x14ac:dyDescent="0.25">
      <c r="A7" s="22" t="s">
        <v>50</v>
      </c>
      <c r="B7" s="22" t="s">
        <v>187</v>
      </c>
    </row>
    <row r="8" spans="1:2" x14ac:dyDescent="0.25">
      <c r="A8" s="22"/>
      <c r="B8" s="22"/>
    </row>
    <row r="9" spans="1:2" x14ac:dyDescent="0.25">
      <c r="A9" s="22"/>
      <c r="B9" s="22"/>
    </row>
    <row r="10" spans="1:2" x14ac:dyDescent="0.25">
      <c r="A10" s="22" t="s">
        <v>51</v>
      </c>
      <c r="B10" s="22"/>
    </row>
    <row r="11" spans="1:2" ht="26.4" x14ac:dyDescent="0.25">
      <c r="A11" s="22"/>
      <c r="B11" s="22" t="s">
        <v>188</v>
      </c>
    </row>
    <row r="12" spans="1:2" x14ac:dyDescent="0.25">
      <c r="A12" s="20"/>
      <c r="B12" s="20" t="s">
        <v>189</v>
      </c>
    </row>
    <row r="13" spans="1:2" x14ac:dyDescent="0.25">
      <c r="A13" s="20"/>
      <c r="B13" s="20" t="s">
        <v>190</v>
      </c>
    </row>
    <row r="14" spans="1:2" x14ac:dyDescent="0.25">
      <c r="A14" s="20"/>
      <c r="B14" s="20" t="s">
        <v>45</v>
      </c>
    </row>
    <row r="15" spans="1:2" x14ac:dyDescent="0.25">
      <c r="A15" s="20"/>
      <c r="B15" s="20" t="s">
        <v>191</v>
      </c>
    </row>
    <row r="16" spans="1:2" x14ac:dyDescent="0.25">
      <c r="A16" s="20"/>
      <c r="B16" s="20" t="s">
        <v>65</v>
      </c>
    </row>
    <row r="17" spans="1:2" x14ac:dyDescent="0.25">
      <c r="A17" s="20"/>
      <c r="B17" s="20" t="s">
        <v>44</v>
      </c>
    </row>
    <row r="18" spans="1:2" x14ac:dyDescent="0.25">
      <c r="A18" s="20"/>
      <c r="B18" s="20" t="s">
        <v>68</v>
      </c>
    </row>
    <row r="19" spans="1:2" x14ac:dyDescent="0.25">
      <c r="A19" s="20"/>
      <c r="B19" s="20" t="s">
        <v>60</v>
      </c>
    </row>
    <row r="20" spans="1:2" x14ac:dyDescent="0.25">
      <c r="A20" s="20"/>
      <c r="B20" s="20"/>
    </row>
    <row r="21" spans="1:2" x14ac:dyDescent="0.25">
      <c r="A21" s="20"/>
      <c r="B21" s="20"/>
    </row>
    <row r="22" spans="1:2" x14ac:dyDescent="0.25">
      <c r="A22" s="20"/>
      <c r="B22" s="20"/>
    </row>
    <row r="23" spans="1:2" x14ac:dyDescent="0.25">
      <c r="A23" s="20"/>
      <c r="B23" s="20"/>
    </row>
  </sheetData>
  <mergeCells count="1">
    <mergeCell ref="A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WPF AM Пауэрлифтинг БЭ</vt:lpstr>
      <vt:lpstr>WPF PRO Пауэрлифтинг БЭ</vt:lpstr>
      <vt:lpstr>WPF АМ Силовое двоеборье БЭ</vt:lpstr>
      <vt:lpstr>WPF PRO Силовое двоеборье БЭ</vt:lpstr>
      <vt:lpstr>WPF АМ Жим лежа БЭ</vt:lpstr>
      <vt:lpstr>WPF PRO Жим лежа БЭ</vt:lpstr>
      <vt:lpstr>WPF PRO Жим лежа 1СЛ</vt:lpstr>
      <vt:lpstr>WPF AM Становая тяга БЭ</vt:lpstr>
      <vt:lpstr>WPF PRO cтановая тяга БЭ</vt:lpstr>
      <vt:lpstr>WPF AM МПЖ 1 вес пр. хват</vt:lpstr>
      <vt:lpstr>WPF Pro МПЖ 1 вес пр.хват</vt:lpstr>
      <vt:lpstr>WBF AM строгий подьем</vt:lpstr>
      <vt:lpstr>WBF PRO строгий подьем</vt:lpstr>
      <vt:lpstr>WBF PRO свободный подьем</vt:lpstr>
      <vt:lpstr>WBF AM свободный подьем</vt:lpstr>
      <vt:lpstr>Судейская коллегия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Игорь Соловьёв</cp:lastModifiedBy>
  <cp:lastPrinted>2015-07-16T19:10:53Z</cp:lastPrinted>
  <dcterms:created xsi:type="dcterms:W3CDTF">2002-06-16T13:36:44Z</dcterms:created>
  <dcterms:modified xsi:type="dcterms:W3CDTF">2022-12-29T10:08:06Z</dcterms:modified>
</cp:coreProperties>
</file>